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2405e9bfaef5ce2/Pulpit/2_KONKURSY MEDYCZNE/3 Ratownicy/"/>
    </mc:Choice>
  </mc:AlternateContent>
  <xr:revisionPtr revIDLastSave="61" documentId="8_{0D413B25-B3AF-44C3-9E39-79DD2E8337AA}" xr6:coauthVersionLast="47" xr6:coauthVersionMax="47" xr10:uidLastSave="{FC25987E-61BD-4B01-877E-768AD320A727}"/>
  <bookViews>
    <workbookView xWindow="-108" yWindow="-108" windowWidth="23256" windowHeight="12456" xr2:uid="{00000000-000D-0000-FFFF-FFFF00000000}"/>
  </bookViews>
  <sheets>
    <sheet name="Część Nr 1" sheetId="1" r:id="rId1"/>
    <sheet name="Część Nr 2" sheetId="2" r:id="rId2"/>
    <sheet name="Część Nr 3" sheetId="4" r:id="rId3"/>
    <sheet name="Część Nr 4" sheetId="5" r:id="rId4"/>
    <sheet name="Część Nr 5" sheetId="6" r:id="rId5"/>
    <sheet name="Część Nr 6" sheetId="7" r:id="rId6"/>
    <sheet name="Część Nr 7" sheetId="8" r:id="rId7"/>
    <sheet name="Część Nr 8" sheetId="9" r:id="rId8"/>
    <sheet name="Część Nr 9" sheetId="10" r:id="rId9"/>
    <sheet name="Część Nr 10" sheetId="11" r:id="rId10"/>
    <sheet name="Część Nr 11" sheetId="12" r:id="rId11"/>
    <sheet name="Część Nr 12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2" i="13" l="1"/>
  <c r="D12" i="13"/>
  <c r="H12" i="13" s="1"/>
  <c r="J12" i="13" s="1"/>
  <c r="I11" i="13"/>
  <c r="G11" i="13"/>
  <c r="D11" i="13"/>
  <c r="H11" i="13" s="1"/>
  <c r="J11" i="13" s="1"/>
  <c r="J10" i="13"/>
  <c r="I10" i="13"/>
  <c r="D10" i="13"/>
  <c r="G10" i="13" s="1"/>
  <c r="I9" i="13"/>
  <c r="D9" i="13"/>
  <c r="G9" i="13" s="1"/>
  <c r="F8" i="13"/>
  <c r="I8" i="13" s="1"/>
  <c r="D8" i="13"/>
  <c r="D7" i="13"/>
  <c r="H7" i="13" s="1"/>
  <c r="G8" i="13" l="1"/>
  <c r="K10" i="13"/>
  <c r="H8" i="13"/>
  <c r="J8" i="13" s="1"/>
  <c r="K8" i="13" s="1"/>
  <c r="G12" i="13"/>
  <c r="K12" i="13" s="1"/>
  <c r="K11" i="13"/>
  <c r="K7" i="13"/>
  <c r="H9" i="13"/>
  <c r="J9" i="13" s="1"/>
  <c r="K9" i="13" s="1"/>
  <c r="I12" i="12"/>
  <c r="D12" i="12"/>
  <c r="G12" i="12" s="1"/>
  <c r="I11" i="12"/>
  <c r="D11" i="12"/>
  <c r="G11" i="12" s="1"/>
  <c r="I10" i="12"/>
  <c r="D10" i="12"/>
  <c r="G10" i="12" s="1"/>
  <c r="I9" i="12"/>
  <c r="D9" i="12"/>
  <c r="H9" i="12" s="1"/>
  <c r="J9" i="12" s="1"/>
  <c r="F8" i="12"/>
  <c r="I8" i="12" s="1"/>
  <c r="D8" i="12"/>
  <c r="H8" i="12" s="1"/>
  <c r="D7" i="12"/>
  <c r="I12" i="11"/>
  <c r="D12" i="11"/>
  <c r="G12" i="11" s="1"/>
  <c r="I11" i="11"/>
  <c r="D11" i="11"/>
  <c r="G11" i="11" s="1"/>
  <c r="I10" i="11"/>
  <c r="D10" i="11"/>
  <c r="G10" i="11" s="1"/>
  <c r="I9" i="11"/>
  <c r="D9" i="11"/>
  <c r="H9" i="11" s="1"/>
  <c r="J9" i="11" s="1"/>
  <c r="F8" i="11"/>
  <c r="I8" i="11" s="1"/>
  <c r="D8" i="11"/>
  <c r="H8" i="11" s="1"/>
  <c r="D7" i="11"/>
  <c r="I12" i="10"/>
  <c r="D12" i="10"/>
  <c r="G12" i="10" s="1"/>
  <c r="I11" i="10"/>
  <c r="D11" i="10"/>
  <c r="G11" i="10" s="1"/>
  <c r="J10" i="10"/>
  <c r="I10" i="10"/>
  <c r="D10" i="10"/>
  <c r="G10" i="10" s="1"/>
  <c r="K10" i="10" s="1"/>
  <c r="I9" i="10"/>
  <c r="D9" i="10"/>
  <c r="H9" i="10" s="1"/>
  <c r="J9" i="10" s="1"/>
  <c r="F8" i="10"/>
  <c r="I8" i="10" s="1"/>
  <c r="D8" i="10"/>
  <c r="H8" i="10" s="1"/>
  <c r="I7" i="10"/>
  <c r="D7" i="10"/>
  <c r="I12" i="9"/>
  <c r="D12" i="9"/>
  <c r="H12" i="9" s="1"/>
  <c r="J12" i="9" s="1"/>
  <c r="I11" i="9"/>
  <c r="D11" i="9"/>
  <c r="H11" i="9" s="1"/>
  <c r="J11" i="9" s="1"/>
  <c r="J10" i="9"/>
  <c r="I10" i="9"/>
  <c r="D10" i="9"/>
  <c r="G10" i="9" s="1"/>
  <c r="K10" i="9" s="1"/>
  <c r="I9" i="9"/>
  <c r="D9" i="9"/>
  <c r="G9" i="9" s="1"/>
  <c r="F8" i="9"/>
  <c r="I8" i="9" s="1"/>
  <c r="D8" i="9"/>
  <c r="D7" i="9"/>
  <c r="H7" i="9" s="1"/>
  <c r="I12" i="8"/>
  <c r="D12" i="8"/>
  <c r="G12" i="8" s="1"/>
  <c r="I11" i="8"/>
  <c r="D11" i="8"/>
  <c r="G11" i="8" s="1"/>
  <c r="J10" i="8"/>
  <c r="I10" i="8"/>
  <c r="D10" i="8"/>
  <c r="G10" i="8" s="1"/>
  <c r="K10" i="8" s="1"/>
  <c r="I9" i="8"/>
  <c r="D9" i="8"/>
  <c r="H9" i="8" s="1"/>
  <c r="J9" i="8" s="1"/>
  <c r="F8" i="8"/>
  <c r="I8" i="8" s="1"/>
  <c r="D8" i="8"/>
  <c r="H8" i="8" s="1"/>
  <c r="D7" i="8"/>
  <c r="J10" i="7"/>
  <c r="I12" i="7"/>
  <c r="D12" i="7"/>
  <c r="G12" i="7" s="1"/>
  <c r="I11" i="7"/>
  <c r="D11" i="7"/>
  <c r="G11" i="7" s="1"/>
  <c r="I10" i="7"/>
  <c r="D10" i="7"/>
  <c r="G10" i="7" s="1"/>
  <c r="I9" i="7"/>
  <c r="D9" i="7"/>
  <c r="H9" i="7" s="1"/>
  <c r="J9" i="7" s="1"/>
  <c r="F8" i="7"/>
  <c r="I8" i="7" s="1"/>
  <c r="D8" i="7"/>
  <c r="H8" i="7" s="1"/>
  <c r="D7" i="7"/>
  <c r="I12" i="6"/>
  <c r="D12" i="6"/>
  <c r="G12" i="6" s="1"/>
  <c r="I11" i="6"/>
  <c r="D11" i="6"/>
  <c r="G11" i="6" s="1"/>
  <c r="I10" i="6"/>
  <c r="D10" i="6"/>
  <c r="G10" i="6" s="1"/>
  <c r="I9" i="6"/>
  <c r="D9" i="6"/>
  <c r="H9" i="6" s="1"/>
  <c r="J9" i="6" s="1"/>
  <c r="F8" i="6"/>
  <c r="I8" i="6" s="1"/>
  <c r="D8" i="6"/>
  <c r="H8" i="6" s="1"/>
  <c r="I7" i="6"/>
  <c r="D7" i="6"/>
  <c r="I12" i="5"/>
  <c r="D12" i="5"/>
  <c r="G12" i="5" s="1"/>
  <c r="I11" i="5"/>
  <c r="D11" i="5"/>
  <c r="G11" i="5" s="1"/>
  <c r="J10" i="5"/>
  <c r="I10" i="5"/>
  <c r="D10" i="5"/>
  <c r="G10" i="5" s="1"/>
  <c r="K10" i="5" s="1"/>
  <c r="I9" i="5"/>
  <c r="D9" i="5"/>
  <c r="H9" i="5" s="1"/>
  <c r="J9" i="5" s="1"/>
  <c r="F8" i="5"/>
  <c r="I8" i="5" s="1"/>
  <c r="D8" i="5"/>
  <c r="I7" i="5"/>
  <c r="D7" i="5"/>
  <c r="I12" i="2"/>
  <c r="D12" i="2"/>
  <c r="G12" i="2" s="1"/>
  <c r="I11" i="2"/>
  <c r="D11" i="2"/>
  <c r="J10" i="2"/>
  <c r="I10" i="2"/>
  <c r="D10" i="2"/>
  <c r="I9" i="2"/>
  <c r="D9" i="2"/>
  <c r="F8" i="2"/>
  <c r="I8" i="2" s="1"/>
  <c r="D8" i="2"/>
  <c r="I7" i="2"/>
  <c r="D7" i="2"/>
  <c r="I12" i="4"/>
  <c r="D12" i="4"/>
  <c r="G12" i="4" s="1"/>
  <c r="I11" i="4"/>
  <c r="D11" i="4"/>
  <c r="G11" i="4" s="1"/>
  <c r="J10" i="4"/>
  <c r="I10" i="4"/>
  <c r="D10" i="4"/>
  <c r="I9" i="4"/>
  <c r="D9" i="4"/>
  <c r="F8" i="4"/>
  <c r="I8" i="4" s="1"/>
  <c r="D8" i="4"/>
  <c r="I7" i="4"/>
  <c r="D7" i="4"/>
  <c r="J8" i="8" l="1"/>
  <c r="G8" i="5"/>
  <c r="G8" i="4"/>
  <c r="J8" i="12"/>
  <c r="G13" i="13"/>
  <c r="J13" i="13"/>
  <c r="K13" i="13"/>
  <c r="H7" i="5"/>
  <c r="H10" i="12"/>
  <c r="J10" i="12" s="1"/>
  <c r="J8" i="11"/>
  <c r="G9" i="11"/>
  <c r="K9" i="11" s="1"/>
  <c r="H10" i="11"/>
  <c r="J10" i="11" s="1"/>
  <c r="J8" i="10"/>
  <c r="G12" i="9"/>
  <c r="K12" i="9" s="1"/>
  <c r="G8" i="9"/>
  <c r="G9" i="8"/>
  <c r="K9" i="8" s="1"/>
  <c r="J8" i="7"/>
  <c r="H10" i="6"/>
  <c r="J10" i="6" s="1"/>
  <c r="K10" i="6" s="1"/>
  <c r="J8" i="6"/>
  <c r="K10" i="12"/>
  <c r="H7" i="12"/>
  <c r="G8" i="12"/>
  <c r="K8" i="12" s="1"/>
  <c r="G9" i="12"/>
  <c r="K9" i="12" s="1"/>
  <c r="H11" i="12"/>
  <c r="J11" i="12" s="1"/>
  <c r="K11" i="12" s="1"/>
  <c r="H12" i="12"/>
  <c r="J12" i="12" s="1"/>
  <c r="K12" i="12" s="1"/>
  <c r="K10" i="11"/>
  <c r="H7" i="11"/>
  <c r="K7" i="11" s="1"/>
  <c r="G8" i="11"/>
  <c r="H11" i="11"/>
  <c r="J11" i="11" s="1"/>
  <c r="K11" i="11" s="1"/>
  <c r="H12" i="11"/>
  <c r="J12" i="11" s="1"/>
  <c r="K12" i="11" s="1"/>
  <c r="H7" i="10"/>
  <c r="G8" i="10"/>
  <c r="G9" i="10"/>
  <c r="K9" i="10" s="1"/>
  <c r="H11" i="10"/>
  <c r="J11" i="10" s="1"/>
  <c r="K11" i="10" s="1"/>
  <c r="H12" i="10"/>
  <c r="J12" i="10" s="1"/>
  <c r="K12" i="10" s="1"/>
  <c r="H8" i="9"/>
  <c r="J8" i="9" s="1"/>
  <c r="G11" i="9"/>
  <c r="K11" i="9" s="1"/>
  <c r="H9" i="9"/>
  <c r="J9" i="9" s="1"/>
  <c r="H7" i="8"/>
  <c r="G8" i="8"/>
  <c r="K8" i="8" s="1"/>
  <c r="H11" i="8"/>
  <c r="J11" i="8" s="1"/>
  <c r="K11" i="8" s="1"/>
  <c r="H12" i="8"/>
  <c r="J12" i="8" s="1"/>
  <c r="K12" i="8" s="1"/>
  <c r="K10" i="7"/>
  <c r="H7" i="7"/>
  <c r="G8" i="7"/>
  <c r="G9" i="7"/>
  <c r="K9" i="7" s="1"/>
  <c r="H11" i="7"/>
  <c r="J11" i="7" s="1"/>
  <c r="K11" i="7" s="1"/>
  <c r="H12" i="7"/>
  <c r="J12" i="7" s="1"/>
  <c r="K12" i="7" s="1"/>
  <c r="H7" i="6"/>
  <c r="G8" i="6"/>
  <c r="G9" i="6"/>
  <c r="K9" i="6" s="1"/>
  <c r="H11" i="6"/>
  <c r="J11" i="6" s="1"/>
  <c r="K11" i="6" s="1"/>
  <c r="H12" i="6"/>
  <c r="J12" i="6" s="1"/>
  <c r="K12" i="6" s="1"/>
  <c r="H8" i="5"/>
  <c r="J8" i="5" s="1"/>
  <c r="K8" i="5" s="1"/>
  <c r="G9" i="5"/>
  <c r="K9" i="5" s="1"/>
  <c r="H11" i="5"/>
  <c r="J11" i="5" s="1"/>
  <c r="H12" i="5"/>
  <c r="J12" i="5" s="1"/>
  <c r="K12" i="5" s="1"/>
  <c r="G8" i="2"/>
  <c r="H7" i="2"/>
  <c r="K7" i="2" s="1"/>
  <c r="H8" i="2"/>
  <c r="J8" i="2" s="1"/>
  <c r="K8" i="2" s="1"/>
  <c r="G9" i="2"/>
  <c r="G10" i="2"/>
  <c r="K10" i="2" s="1"/>
  <c r="G11" i="2"/>
  <c r="H12" i="2"/>
  <c r="J12" i="2" s="1"/>
  <c r="K12" i="2" s="1"/>
  <c r="H9" i="2"/>
  <c r="J9" i="2" s="1"/>
  <c r="H11" i="2"/>
  <c r="J11" i="2" s="1"/>
  <c r="H7" i="4"/>
  <c r="H8" i="4"/>
  <c r="J8" i="4" s="1"/>
  <c r="K8" i="4" s="1"/>
  <c r="G9" i="4"/>
  <c r="G10" i="4"/>
  <c r="K10" i="4" s="1"/>
  <c r="H12" i="4"/>
  <c r="J12" i="4" s="1"/>
  <c r="K12" i="4" s="1"/>
  <c r="H9" i="4"/>
  <c r="J9" i="4" s="1"/>
  <c r="H11" i="4"/>
  <c r="J11" i="4" s="1"/>
  <c r="K11" i="4" s="1"/>
  <c r="I12" i="1"/>
  <c r="D12" i="1"/>
  <c r="G12" i="1" s="1"/>
  <c r="I11" i="1"/>
  <c r="D11" i="1"/>
  <c r="I10" i="1"/>
  <c r="J10" i="1"/>
  <c r="D10" i="1"/>
  <c r="G10" i="1" s="1"/>
  <c r="K10" i="1" s="1"/>
  <c r="I9" i="1"/>
  <c r="D9" i="1"/>
  <c r="F8" i="1"/>
  <c r="I8" i="1" s="1"/>
  <c r="D8" i="1"/>
  <c r="D7" i="1"/>
  <c r="K8" i="11" l="1"/>
  <c r="K8" i="10"/>
  <c r="K8" i="9"/>
  <c r="K8" i="7"/>
  <c r="K8" i="6"/>
  <c r="K7" i="5"/>
  <c r="G13" i="5"/>
  <c r="G13" i="9"/>
  <c r="K7" i="9"/>
  <c r="J13" i="9"/>
  <c r="J13" i="12"/>
  <c r="K13" i="12"/>
  <c r="G13" i="12"/>
  <c r="K13" i="11"/>
  <c r="J13" i="11"/>
  <c r="G13" i="11"/>
  <c r="J13" i="10"/>
  <c r="K7" i="10"/>
  <c r="G13" i="10"/>
  <c r="K9" i="9"/>
  <c r="J13" i="8"/>
  <c r="K7" i="8"/>
  <c r="K13" i="8" s="1"/>
  <c r="G13" i="8"/>
  <c r="J13" i="7"/>
  <c r="K7" i="7"/>
  <c r="G13" i="7"/>
  <c r="G13" i="6"/>
  <c r="J13" i="6"/>
  <c r="K7" i="6"/>
  <c r="J13" i="5"/>
  <c r="K11" i="5"/>
  <c r="H12" i="1"/>
  <c r="J12" i="1" s="1"/>
  <c r="K12" i="1" s="1"/>
  <c r="G13" i="2"/>
  <c r="K11" i="2"/>
  <c r="J13" i="2"/>
  <c r="K9" i="2"/>
  <c r="K13" i="2" s="1"/>
  <c r="K9" i="4"/>
  <c r="J13" i="4"/>
  <c r="G13" i="4"/>
  <c r="K7" i="4"/>
  <c r="G11" i="1"/>
  <c r="H11" i="1"/>
  <c r="J11" i="1" s="1"/>
  <c r="H9" i="1"/>
  <c r="J9" i="1" s="1"/>
  <c r="G9" i="1"/>
  <c r="G8" i="1"/>
  <c r="H8" i="1"/>
  <c r="J8" i="1" s="1"/>
  <c r="H7" i="1"/>
  <c r="K13" i="10" l="1"/>
  <c r="K13" i="9"/>
  <c r="K13" i="7"/>
  <c r="K13" i="6"/>
  <c r="K13" i="5"/>
  <c r="K13" i="4"/>
  <c r="K9" i="1"/>
  <c r="K8" i="1"/>
  <c r="K7" i="1"/>
  <c r="G13" i="1"/>
  <c r="J13" i="1"/>
  <c r="K11" i="1"/>
  <c r="K13" i="1" l="1"/>
</calcChain>
</file>

<file path=xl/sharedStrings.xml><?xml version="1.0" encoding="utf-8"?>
<sst xmlns="http://schemas.openxmlformats.org/spreadsheetml/2006/main" count="348" uniqueCount="34">
  <si>
    <t>Załącznik Nr 1 - Formularz cenowy część Nr 1</t>
  </si>
  <si>
    <t>Dział Pomocy Doraźnej i Transport  Sanitarny</t>
  </si>
  <si>
    <t>Zamówienie podstawowe</t>
  </si>
  <si>
    <t xml:space="preserve">Ogółem Wartość zamówienia </t>
  </si>
  <si>
    <t>Dyżury</t>
  </si>
  <si>
    <t>średnia liczba godzin realizowana w miesiącu</t>
  </si>
  <si>
    <t xml:space="preserve">ilość miesięcy </t>
  </si>
  <si>
    <t>maksymalna ilość godzin w okresie obowiązywania umowy</t>
  </si>
  <si>
    <t>jednostka miary</t>
  </si>
  <si>
    <t xml:space="preserve">cena brutto </t>
  </si>
  <si>
    <t>wartość brutto</t>
  </si>
  <si>
    <t xml:space="preserve">maksymalna liczba godzin </t>
  </si>
  <si>
    <t>maksymalna ilość dyżurów</t>
  </si>
  <si>
    <t>maksymalna  ilość dyżurów</t>
  </si>
  <si>
    <t>Podstawowy dyżur medyczny</t>
  </si>
  <si>
    <t>1 h</t>
  </si>
  <si>
    <t>Dodatek 30%</t>
  </si>
  <si>
    <t>Kierownik ZRM</t>
  </si>
  <si>
    <t>1 dyżur</t>
  </si>
  <si>
    <t>Gotowość – transport sanitarny</t>
  </si>
  <si>
    <t>Kierowca/sanitariusz – transport sanitarny</t>
  </si>
  <si>
    <t xml:space="preserve">Dodatek 100 zł za 12 godz. dyżur świąteczny w ZRM </t>
  </si>
  <si>
    <t>Pawo opcji - 50 % zamówienia podstawoego</t>
  </si>
  <si>
    <t>Załącznik Nr 1 - Formularz cenowy część Nr 2</t>
  </si>
  <si>
    <t>Załącznik Nr 1 - Formularz cenowy część Nr 3</t>
  </si>
  <si>
    <t>Załącznik Nr 1 - Formularz cenowy część Nr 4</t>
  </si>
  <si>
    <t>Załącznik Nr 1 - Formularz cenowy część Nr 5</t>
  </si>
  <si>
    <t>Załącznik Nr 1 - Formularz cenowy część Nr 6</t>
  </si>
  <si>
    <t>Załącznik Nr 1 - Formularz cenowy część Nr 7</t>
  </si>
  <si>
    <t>Załącznik Nr 1 - Formularz cenowy część Nr 8</t>
  </si>
  <si>
    <t>Załącznik Nr 1 - Formularz cenowy część Nr 9</t>
  </si>
  <si>
    <t>Załącznik Nr 1 - Formularz cenowy część Nr 10</t>
  </si>
  <si>
    <t>Załącznik Nr 1 - Formularz cenowy część Nr 11</t>
  </si>
  <si>
    <t>Załącznik Nr 1 - Formularz cenowy część Nr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</si>
</sst>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0.00\ &quot;zł&quot;"/>
  </numFmts>
  <fonts count="6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rgb="FF000000"/>
      <name val="Liberation Sans1"/>
      <charset val="238"/>
    </font>
    <font>
      <sz val="8"/>
      <color rgb="FF000000"/>
      <name val="Cambria"/>
      <family val="1"/>
      <charset val="238"/>
    </font>
    <font>
      <b/>
      <sz val="8"/>
      <color rgb="FF000000"/>
      <name val="Cambria"/>
      <family val="1"/>
      <charset val="238"/>
    </font>
    <font>
      <b/>
      <sz val="10"/>
      <color rgb="FF00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Border="0" applyProtection="0"/>
  </cellStyleXfs>
  <cellXfs count="30">
    <xf numFmtId="0" fontId="0" fillId="0" borderId="0" xfId="0"/>
    <xf numFmtId="164" fontId="3" fillId="0" borderId="1" xfId="2" applyNumberFormat="1" applyFont="1" applyBorder="1" applyAlignment="1">
      <alignment horizontal="center" vertical="center"/>
    </xf>
    <xf numFmtId="44" fontId="3" fillId="2" borderId="1" xfId="2" applyNumberFormat="1" applyFont="1" applyFill="1" applyBorder="1" applyAlignment="1">
      <alignment horizontal="center" vertical="center"/>
    </xf>
    <xf numFmtId="44" fontId="3" fillId="3" borderId="1" xfId="2" applyNumberFormat="1" applyFont="1" applyFill="1" applyBorder="1" applyAlignment="1">
      <alignment horizontal="center" vertical="center"/>
    </xf>
    <xf numFmtId="44" fontId="4" fillId="4" borderId="1" xfId="2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3" fillId="5" borderId="1" xfId="2" applyFont="1" applyFill="1" applyBorder="1" applyAlignment="1">
      <alignment horizontal="center" vertical="center"/>
    </xf>
    <xf numFmtId="0" fontId="3" fillId="5" borderId="1" xfId="2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44" fontId="3" fillId="0" borderId="1" xfId="1" applyNumberFormat="1" applyFont="1" applyBorder="1" applyAlignment="1">
      <alignment horizontal="center" vertical="center"/>
    </xf>
    <xf numFmtId="44" fontId="3" fillId="0" borderId="1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left" vertical="center"/>
    </xf>
    <xf numFmtId="0" fontId="3" fillId="0" borderId="1" xfId="2" applyFont="1" applyBorder="1"/>
    <xf numFmtId="0" fontId="3" fillId="2" borderId="1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/>
    </xf>
    <xf numFmtId="164" fontId="3" fillId="6" borderId="1" xfId="2" applyNumberFormat="1" applyFont="1" applyFill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3" xfId="2" applyFont="1" applyBorder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164" fontId="3" fillId="6" borderId="1" xfId="2" applyNumberFormat="1" applyFont="1" applyFill="1" applyBorder="1" applyAlignment="1">
      <alignment horizontal="right" vertical="center"/>
    </xf>
  </cellXfs>
  <cellStyles count="3">
    <cellStyle name="Default" xfId="2" xr:uid="{00000000-0005-0000-0000-000000000000}"/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tabSelected="1" zoomScale="130" zoomScaleNormal="130" workbookViewId="0">
      <selection sqref="A1:K1"/>
    </sheetView>
  </sheetViews>
  <sheetFormatPr defaultRowHeight="14.4"/>
  <cols>
    <col min="1" max="1" width="23.44140625" customWidth="1"/>
    <col min="2" max="2" width="12.109375" customWidth="1"/>
    <col min="3" max="3" width="7.5546875" bestFit="1" customWidth="1"/>
    <col min="4" max="4" width="17.109375" customWidth="1"/>
    <col min="5" max="6" width="7.44140625" customWidth="1"/>
    <col min="7" max="7" width="12.88671875" customWidth="1"/>
    <col min="8" max="10" width="12.109375" customWidth="1"/>
    <col min="11" max="11" width="15.33203125" customWidth="1"/>
  </cols>
  <sheetData>
    <row r="1" spans="1:11" ht="23.25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 ht="28.5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30.75" customHeight="1">
      <c r="A3" s="5"/>
      <c r="B3" s="21" t="s">
        <v>2</v>
      </c>
      <c r="C3" s="21"/>
      <c r="D3" s="21"/>
      <c r="E3" s="21"/>
      <c r="F3" s="21"/>
      <c r="G3" s="21"/>
      <c r="H3" s="22" t="s">
        <v>22</v>
      </c>
      <c r="I3" s="22"/>
      <c r="J3" s="22"/>
      <c r="K3" s="23" t="s">
        <v>3</v>
      </c>
    </row>
    <row r="4" spans="1:11" ht="30.6">
      <c r="A4" s="24" t="s">
        <v>4</v>
      </c>
      <c r="B4" s="15" t="s">
        <v>5</v>
      </c>
      <c r="C4" s="15" t="s">
        <v>6</v>
      </c>
      <c r="D4" s="6" t="s">
        <v>7</v>
      </c>
      <c r="E4" s="15" t="s">
        <v>8</v>
      </c>
      <c r="F4" s="15" t="s">
        <v>9</v>
      </c>
      <c r="G4" s="15" t="s">
        <v>10</v>
      </c>
      <c r="H4" s="7" t="s">
        <v>11</v>
      </c>
      <c r="I4" s="16" t="s">
        <v>9</v>
      </c>
      <c r="J4" s="16" t="s">
        <v>10</v>
      </c>
      <c r="K4" s="23"/>
    </row>
    <row r="5" spans="1:11" ht="28.5" customHeight="1">
      <c r="A5" s="24"/>
      <c r="B5" s="15"/>
      <c r="C5" s="15"/>
      <c r="D5" s="6" t="s">
        <v>12</v>
      </c>
      <c r="E5" s="15"/>
      <c r="F5" s="15"/>
      <c r="G5" s="15"/>
      <c r="H5" s="7" t="s">
        <v>13</v>
      </c>
      <c r="I5" s="16"/>
      <c r="J5" s="16"/>
      <c r="K5" s="23"/>
    </row>
    <row r="6" spans="1:11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/>
    </row>
    <row r="7" spans="1:11" ht="30" customHeight="1">
      <c r="A7" s="10" t="s">
        <v>14</v>
      </c>
      <c r="B7" s="5">
        <v>216</v>
      </c>
      <c r="C7" s="5">
        <v>15</v>
      </c>
      <c r="D7" s="5">
        <f>PRODUCT(B7,C7)</f>
        <v>3240</v>
      </c>
      <c r="E7" s="5" t="s">
        <v>15</v>
      </c>
      <c r="F7" s="25"/>
      <c r="G7" s="11"/>
      <c r="H7" s="5">
        <f>PRODUCT(D7,50%)</f>
        <v>1620</v>
      </c>
      <c r="I7" s="1"/>
      <c r="J7" s="12"/>
      <c r="K7" s="12">
        <f>SUM(G7,J7)</f>
        <v>0</v>
      </c>
    </row>
    <row r="8" spans="1:11" ht="30" customHeight="1">
      <c r="A8" s="10" t="s">
        <v>16</v>
      </c>
      <c r="B8" s="5">
        <v>216</v>
      </c>
      <c r="C8" s="5">
        <v>15</v>
      </c>
      <c r="D8" s="5">
        <f t="shared" ref="D8:D12" si="0">PRODUCT(B8,C8)</f>
        <v>3240</v>
      </c>
      <c r="E8" s="5" t="s">
        <v>15</v>
      </c>
      <c r="F8" s="1">
        <f>PRODUCT(F7,0.3)</f>
        <v>0.3</v>
      </c>
      <c r="G8" s="11">
        <f t="shared" ref="G7:G12" si="1">PRODUCT(D8,F8)</f>
        <v>972</v>
      </c>
      <c r="H8" s="5">
        <f t="shared" ref="H8:H12" si="2">PRODUCT(D8,50%)</f>
        <v>1620</v>
      </c>
      <c r="I8" s="1">
        <f t="shared" ref="I8:I12" si="3">F8</f>
        <v>0.3</v>
      </c>
      <c r="J8" s="12">
        <f t="shared" ref="J7:J12" si="4">PRODUCT(H8,F8)</f>
        <v>486</v>
      </c>
      <c r="K8" s="12">
        <f t="shared" ref="K8:K12" si="5">SUM(G8,J8)</f>
        <v>1458</v>
      </c>
    </row>
    <row r="9" spans="1:11" ht="30" customHeight="1">
      <c r="A9" s="13" t="s">
        <v>17</v>
      </c>
      <c r="B9" s="5">
        <v>168</v>
      </c>
      <c r="C9" s="5">
        <v>15</v>
      </c>
      <c r="D9" s="5">
        <f t="shared" si="0"/>
        <v>2520</v>
      </c>
      <c r="E9" s="5" t="s">
        <v>15</v>
      </c>
      <c r="F9" s="1">
        <v>10</v>
      </c>
      <c r="G9" s="11">
        <f t="shared" si="1"/>
        <v>25200</v>
      </c>
      <c r="H9" s="5">
        <f t="shared" si="2"/>
        <v>1260</v>
      </c>
      <c r="I9" s="1">
        <f t="shared" si="3"/>
        <v>10</v>
      </c>
      <c r="J9" s="12">
        <f t="shared" si="4"/>
        <v>12600</v>
      </c>
      <c r="K9" s="12">
        <f t="shared" si="5"/>
        <v>37800</v>
      </c>
    </row>
    <row r="10" spans="1:11" ht="30" customHeight="1">
      <c r="A10" s="10" t="s">
        <v>21</v>
      </c>
      <c r="B10" s="5">
        <v>60</v>
      </c>
      <c r="C10" s="5">
        <v>15</v>
      </c>
      <c r="D10" s="5">
        <f>PRODUCT(B10,C10)/12</f>
        <v>75</v>
      </c>
      <c r="E10" s="5" t="s">
        <v>18</v>
      </c>
      <c r="F10" s="1">
        <v>100</v>
      </c>
      <c r="G10" s="11">
        <f t="shared" si="1"/>
        <v>7500</v>
      </c>
      <c r="H10" s="5">
        <v>37</v>
      </c>
      <c r="I10" s="1">
        <f t="shared" si="3"/>
        <v>100</v>
      </c>
      <c r="J10" s="12">
        <f t="shared" si="4"/>
        <v>3700</v>
      </c>
      <c r="K10" s="12">
        <f t="shared" si="5"/>
        <v>11200</v>
      </c>
    </row>
    <row r="11" spans="1:11" ht="30" customHeight="1">
      <c r="A11" s="10" t="s">
        <v>19</v>
      </c>
      <c r="B11" s="5">
        <v>48</v>
      </c>
      <c r="C11" s="5">
        <v>15</v>
      </c>
      <c r="D11" s="5">
        <f t="shared" si="0"/>
        <v>720</v>
      </c>
      <c r="E11" s="5" t="s">
        <v>15</v>
      </c>
      <c r="F11" s="1">
        <v>10</v>
      </c>
      <c r="G11" s="11">
        <f t="shared" si="1"/>
        <v>7200</v>
      </c>
      <c r="H11" s="5">
        <f t="shared" si="2"/>
        <v>360</v>
      </c>
      <c r="I11" s="1">
        <f t="shared" si="3"/>
        <v>10</v>
      </c>
      <c r="J11" s="12">
        <f t="shared" si="4"/>
        <v>3600</v>
      </c>
      <c r="K11" s="12">
        <f t="shared" si="5"/>
        <v>10800</v>
      </c>
    </row>
    <row r="12" spans="1:11" ht="30" customHeight="1">
      <c r="A12" s="10" t="s">
        <v>20</v>
      </c>
      <c r="B12" s="5">
        <v>0</v>
      </c>
      <c r="C12" s="5">
        <v>15</v>
      </c>
      <c r="D12" s="5">
        <f t="shared" si="0"/>
        <v>0</v>
      </c>
      <c r="E12" s="5" t="s">
        <v>15</v>
      </c>
      <c r="F12" s="12">
        <v>0</v>
      </c>
      <c r="G12" s="11">
        <f t="shared" si="1"/>
        <v>0</v>
      </c>
      <c r="H12" s="5">
        <f t="shared" si="2"/>
        <v>0</v>
      </c>
      <c r="I12" s="1">
        <f t="shared" si="3"/>
        <v>0</v>
      </c>
      <c r="J12" s="12">
        <f t="shared" si="4"/>
        <v>0</v>
      </c>
      <c r="K12" s="12">
        <f t="shared" si="5"/>
        <v>0</v>
      </c>
    </row>
    <row r="13" spans="1:11" ht="30" customHeight="1">
      <c r="A13" s="14"/>
      <c r="B13" s="14"/>
      <c r="C13" s="14"/>
      <c r="D13" s="14"/>
      <c r="E13" s="14"/>
      <c r="F13" s="14"/>
      <c r="G13" s="2">
        <f>SUM(G7:G12)</f>
        <v>40872</v>
      </c>
      <c r="H13" s="14"/>
      <c r="I13" s="14"/>
      <c r="J13" s="3">
        <f>SUM(J7:J12)</f>
        <v>20386</v>
      </c>
      <c r="K13" s="4">
        <f>SUM(K7:K12)</f>
        <v>61258</v>
      </c>
    </row>
  </sheetData>
  <mergeCells count="13">
    <mergeCell ref="G4:G5"/>
    <mergeCell ref="I4:I5"/>
    <mergeCell ref="J4:J5"/>
    <mergeCell ref="A1:K1"/>
    <mergeCell ref="A2:K2"/>
    <mergeCell ref="B3:G3"/>
    <mergeCell ref="H3:J3"/>
    <mergeCell ref="K3:K5"/>
    <mergeCell ref="A4:A5"/>
    <mergeCell ref="B4:B5"/>
    <mergeCell ref="C4:C5"/>
    <mergeCell ref="E4:E5"/>
    <mergeCell ref="F4:F5"/>
  </mergeCells>
  <printOptions horizontalCentered="1" verticalCentered="1"/>
  <pageMargins left="0.11811023622047245" right="0.11811023622047245" top="0.74803149606299213" bottom="0.748031496062992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3"/>
  <sheetViews>
    <sheetView zoomScale="145" zoomScaleNormal="145" workbookViewId="0">
      <selection sqref="A1:K1"/>
    </sheetView>
  </sheetViews>
  <sheetFormatPr defaultRowHeight="14.4"/>
  <cols>
    <col min="1" max="1" width="23.44140625" customWidth="1"/>
    <col min="2" max="2" width="12.109375" customWidth="1"/>
    <col min="3" max="3" width="7.5546875" bestFit="1" customWidth="1"/>
    <col min="4" max="4" width="17.109375" customWidth="1"/>
    <col min="5" max="6" width="7.44140625" customWidth="1"/>
    <col min="7" max="7" width="12.88671875" customWidth="1"/>
    <col min="8" max="10" width="12.109375" customWidth="1"/>
    <col min="11" max="11" width="15.33203125" customWidth="1"/>
  </cols>
  <sheetData>
    <row r="1" spans="1:11">
      <c r="A1" s="26" t="s">
        <v>23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4.25" customHeight="1">
      <c r="A3" s="5"/>
      <c r="B3" s="21" t="s">
        <v>2</v>
      </c>
      <c r="C3" s="21"/>
      <c r="D3" s="21"/>
      <c r="E3" s="21"/>
      <c r="F3" s="21"/>
      <c r="G3" s="21"/>
      <c r="H3" s="22" t="s">
        <v>22</v>
      </c>
      <c r="I3" s="22"/>
      <c r="J3" s="22"/>
      <c r="K3" s="23" t="s">
        <v>3</v>
      </c>
    </row>
    <row r="4" spans="1:11" ht="30.6">
      <c r="A4" s="24" t="s">
        <v>4</v>
      </c>
      <c r="B4" s="15" t="s">
        <v>5</v>
      </c>
      <c r="C4" s="15" t="s">
        <v>6</v>
      </c>
      <c r="D4" s="6" t="s">
        <v>7</v>
      </c>
      <c r="E4" s="15" t="s">
        <v>8</v>
      </c>
      <c r="F4" s="15" t="s">
        <v>9</v>
      </c>
      <c r="G4" s="15" t="s">
        <v>10</v>
      </c>
      <c r="H4" s="7" t="s">
        <v>11</v>
      </c>
      <c r="I4" s="16" t="s">
        <v>9</v>
      </c>
      <c r="J4" s="16" t="s">
        <v>10</v>
      </c>
      <c r="K4" s="23"/>
    </row>
    <row r="5" spans="1:11" ht="20.399999999999999">
      <c r="A5" s="24"/>
      <c r="B5" s="15"/>
      <c r="C5" s="15"/>
      <c r="D5" s="6" t="s">
        <v>12</v>
      </c>
      <c r="E5" s="15"/>
      <c r="F5" s="15"/>
      <c r="G5" s="15"/>
      <c r="H5" s="7" t="s">
        <v>13</v>
      </c>
      <c r="I5" s="16"/>
      <c r="J5" s="16"/>
      <c r="K5" s="23"/>
    </row>
    <row r="6" spans="1:11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/>
    </row>
    <row r="7" spans="1:11">
      <c r="A7" s="10" t="s">
        <v>14</v>
      </c>
      <c r="B7" s="5">
        <v>168</v>
      </c>
      <c r="C7" s="5">
        <v>15</v>
      </c>
      <c r="D7" s="5">
        <f>PRODUCT(B7,C7)</f>
        <v>2520</v>
      </c>
      <c r="E7" s="5" t="s">
        <v>15</v>
      </c>
      <c r="F7" s="25"/>
      <c r="G7" s="11"/>
      <c r="H7" s="5">
        <f>PRODUCT(D7,50%)</f>
        <v>1260</v>
      </c>
      <c r="I7" s="1">
        <f>F7</f>
        <v>0</v>
      </c>
      <c r="J7" s="12"/>
      <c r="K7" s="12">
        <f>SUM(G7,J7)</f>
        <v>0</v>
      </c>
    </row>
    <row r="8" spans="1:11">
      <c r="A8" s="10" t="s">
        <v>16</v>
      </c>
      <c r="B8" s="5">
        <v>168</v>
      </c>
      <c r="C8" s="5">
        <v>15</v>
      </c>
      <c r="D8" s="5">
        <f t="shared" ref="D8:D12" si="0">PRODUCT(B8,C8)</f>
        <v>2520</v>
      </c>
      <c r="E8" s="5" t="s">
        <v>15</v>
      </c>
      <c r="F8" s="1">
        <f>PRODUCT(F7,0.3)</f>
        <v>0.3</v>
      </c>
      <c r="G8" s="11">
        <f t="shared" ref="G7:G12" si="1">PRODUCT(D8,F8)</f>
        <v>756</v>
      </c>
      <c r="H8" s="5">
        <f t="shared" ref="H8:H12" si="2">PRODUCT(D8,50%)</f>
        <v>1260</v>
      </c>
      <c r="I8" s="1">
        <f t="shared" ref="I8:I12" si="3">F8</f>
        <v>0.3</v>
      </c>
      <c r="J8" s="12">
        <f t="shared" ref="J7:J12" si="4">PRODUCT(H8,F8)</f>
        <v>378</v>
      </c>
      <c r="K8" s="12">
        <f t="shared" ref="K8:K12" si="5">SUM(G8,J8)</f>
        <v>1134</v>
      </c>
    </row>
    <row r="9" spans="1:11">
      <c r="A9" s="13" t="s">
        <v>17</v>
      </c>
      <c r="B9" s="5">
        <v>84</v>
      </c>
      <c r="C9" s="5">
        <v>15</v>
      </c>
      <c r="D9" s="5">
        <f t="shared" si="0"/>
        <v>1260</v>
      </c>
      <c r="E9" s="5" t="s">
        <v>15</v>
      </c>
      <c r="F9" s="1">
        <v>10</v>
      </c>
      <c r="G9" s="11">
        <f t="shared" si="1"/>
        <v>12600</v>
      </c>
      <c r="H9" s="5">
        <f t="shared" si="2"/>
        <v>630</v>
      </c>
      <c r="I9" s="1">
        <f t="shared" si="3"/>
        <v>10</v>
      </c>
      <c r="J9" s="12">
        <f t="shared" si="4"/>
        <v>6300</v>
      </c>
      <c r="K9" s="12">
        <f t="shared" si="5"/>
        <v>18900</v>
      </c>
    </row>
    <row r="10" spans="1:11" ht="20.399999999999999">
      <c r="A10" s="10" t="s">
        <v>21</v>
      </c>
      <c r="B10" s="5">
        <v>60</v>
      </c>
      <c r="C10" s="5">
        <v>15</v>
      </c>
      <c r="D10" s="5">
        <f>PRODUCT(B10,C10)/12</f>
        <v>75</v>
      </c>
      <c r="E10" s="5" t="s">
        <v>18</v>
      </c>
      <c r="F10" s="1">
        <v>100</v>
      </c>
      <c r="G10" s="11">
        <f t="shared" si="1"/>
        <v>7500</v>
      </c>
      <c r="H10" s="5">
        <v>37</v>
      </c>
      <c r="I10" s="1">
        <f t="shared" si="3"/>
        <v>100</v>
      </c>
      <c r="J10" s="12">
        <f t="shared" si="4"/>
        <v>3700</v>
      </c>
      <c r="K10" s="12">
        <f t="shared" si="5"/>
        <v>11200</v>
      </c>
    </row>
    <row r="11" spans="1:11">
      <c r="A11" s="10" t="s">
        <v>19</v>
      </c>
      <c r="B11" s="5">
        <v>48</v>
      </c>
      <c r="C11" s="5">
        <v>15</v>
      </c>
      <c r="D11" s="5">
        <f t="shared" si="0"/>
        <v>720</v>
      </c>
      <c r="E11" s="5" t="s">
        <v>15</v>
      </c>
      <c r="F11" s="1">
        <v>10</v>
      </c>
      <c r="G11" s="11">
        <f t="shared" si="1"/>
        <v>7200</v>
      </c>
      <c r="H11" s="5">
        <f t="shared" si="2"/>
        <v>360</v>
      </c>
      <c r="I11" s="1">
        <f t="shared" si="3"/>
        <v>10</v>
      </c>
      <c r="J11" s="12">
        <f t="shared" si="4"/>
        <v>3600</v>
      </c>
      <c r="K11" s="12">
        <f t="shared" si="5"/>
        <v>10800</v>
      </c>
    </row>
    <row r="12" spans="1:11" ht="20.399999999999999">
      <c r="A12" s="10" t="s">
        <v>20</v>
      </c>
      <c r="B12" s="5">
        <v>0</v>
      </c>
      <c r="C12" s="5">
        <v>15</v>
      </c>
      <c r="D12" s="5">
        <f t="shared" si="0"/>
        <v>0</v>
      </c>
      <c r="E12" s="5" t="s">
        <v>15</v>
      </c>
      <c r="F12" s="12">
        <v>0</v>
      </c>
      <c r="G12" s="11">
        <f t="shared" si="1"/>
        <v>0</v>
      </c>
      <c r="H12" s="5">
        <f t="shared" si="2"/>
        <v>0</v>
      </c>
      <c r="I12" s="1">
        <f t="shared" si="3"/>
        <v>0</v>
      </c>
      <c r="J12" s="12">
        <f t="shared" si="4"/>
        <v>0</v>
      </c>
      <c r="K12" s="12">
        <f t="shared" si="5"/>
        <v>0</v>
      </c>
    </row>
    <row r="13" spans="1:11">
      <c r="A13" s="14"/>
      <c r="B13" s="14"/>
      <c r="C13" s="14"/>
      <c r="D13" s="14"/>
      <c r="E13" s="14"/>
      <c r="F13" s="14"/>
      <c r="G13" s="2">
        <f>SUM(G7:G12)</f>
        <v>28056</v>
      </c>
      <c r="H13" s="14"/>
      <c r="I13" s="14"/>
      <c r="J13" s="3">
        <f>SUM(J7:J12)</f>
        <v>13978</v>
      </c>
      <c r="K13" s="4">
        <f>SUM(K7:K12)</f>
        <v>42034</v>
      </c>
    </row>
  </sheetData>
  <mergeCells count="13">
    <mergeCell ref="G4:G5"/>
    <mergeCell ref="I4:I5"/>
    <mergeCell ref="J4:J5"/>
    <mergeCell ref="A1:K1"/>
    <mergeCell ref="A2:K2"/>
    <mergeCell ref="B3:G3"/>
    <mergeCell ref="H3:J3"/>
    <mergeCell ref="K3:K5"/>
    <mergeCell ref="A4:A5"/>
    <mergeCell ref="B4:B5"/>
    <mergeCell ref="C4:C5"/>
    <mergeCell ref="E4:E5"/>
    <mergeCell ref="F4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3"/>
  <sheetViews>
    <sheetView zoomScale="145" zoomScaleNormal="145" workbookViewId="0">
      <selection sqref="A1:K1"/>
    </sheetView>
  </sheetViews>
  <sheetFormatPr defaultRowHeight="14.4"/>
  <cols>
    <col min="1" max="1" width="23.44140625" customWidth="1"/>
    <col min="2" max="2" width="12.109375" customWidth="1"/>
    <col min="3" max="3" width="7.5546875" bestFit="1" customWidth="1"/>
    <col min="4" max="4" width="17.109375" customWidth="1"/>
    <col min="5" max="6" width="7.44140625" customWidth="1"/>
    <col min="7" max="7" width="12.88671875" customWidth="1"/>
    <col min="8" max="10" width="12.109375" customWidth="1"/>
    <col min="11" max="11" width="15.33203125" customWidth="1"/>
  </cols>
  <sheetData>
    <row r="1" spans="1:11">
      <c r="A1" s="26" t="s">
        <v>24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4.25" customHeight="1">
      <c r="A3" s="5"/>
      <c r="B3" s="21" t="s">
        <v>2</v>
      </c>
      <c r="C3" s="21"/>
      <c r="D3" s="21"/>
      <c r="E3" s="21"/>
      <c r="F3" s="21"/>
      <c r="G3" s="21"/>
      <c r="H3" s="22" t="s">
        <v>22</v>
      </c>
      <c r="I3" s="22"/>
      <c r="J3" s="22"/>
      <c r="K3" s="23" t="s">
        <v>3</v>
      </c>
    </row>
    <row r="4" spans="1:11" ht="30.6">
      <c r="A4" s="24" t="s">
        <v>4</v>
      </c>
      <c r="B4" s="15" t="s">
        <v>5</v>
      </c>
      <c r="C4" s="15" t="s">
        <v>6</v>
      </c>
      <c r="D4" s="6" t="s">
        <v>7</v>
      </c>
      <c r="E4" s="15" t="s">
        <v>8</v>
      </c>
      <c r="F4" s="15" t="s">
        <v>9</v>
      </c>
      <c r="G4" s="15" t="s">
        <v>10</v>
      </c>
      <c r="H4" s="7" t="s">
        <v>11</v>
      </c>
      <c r="I4" s="16" t="s">
        <v>9</v>
      </c>
      <c r="J4" s="16" t="s">
        <v>10</v>
      </c>
      <c r="K4" s="23"/>
    </row>
    <row r="5" spans="1:11" ht="20.399999999999999">
      <c r="A5" s="24"/>
      <c r="B5" s="15"/>
      <c r="C5" s="15"/>
      <c r="D5" s="6" t="s">
        <v>12</v>
      </c>
      <c r="E5" s="15"/>
      <c r="F5" s="15"/>
      <c r="G5" s="15"/>
      <c r="H5" s="7" t="s">
        <v>13</v>
      </c>
      <c r="I5" s="16"/>
      <c r="J5" s="16"/>
      <c r="K5" s="23"/>
    </row>
    <row r="6" spans="1:11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/>
    </row>
    <row r="7" spans="1:11">
      <c r="A7" s="10" t="s">
        <v>14</v>
      </c>
      <c r="B7" s="5">
        <v>168</v>
      </c>
      <c r="C7" s="5">
        <v>15</v>
      </c>
      <c r="D7" s="5">
        <f>PRODUCT(B7,C7)</f>
        <v>2520</v>
      </c>
      <c r="E7" s="5" t="s">
        <v>15</v>
      </c>
      <c r="F7" s="1"/>
      <c r="G7" s="11"/>
      <c r="H7" s="5">
        <f>PRODUCT(D7,50%)</f>
        <v>1260</v>
      </c>
      <c r="I7" s="1">
        <f>F7</f>
        <v>0</v>
      </c>
      <c r="J7" s="12"/>
      <c r="K7" s="12">
        <f>SUM(G7,J7)</f>
        <v>0</v>
      </c>
    </row>
    <row r="8" spans="1:11">
      <c r="A8" s="10" t="s">
        <v>16</v>
      </c>
      <c r="B8" s="5">
        <v>168</v>
      </c>
      <c r="C8" s="5">
        <v>15</v>
      </c>
      <c r="D8" s="5">
        <f t="shared" ref="D8:D12" si="0">PRODUCT(B8,C8)</f>
        <v>2520</v>
      </c>
      <c r="E8" s="5" t="s">
        <v>15</v>
      </c>
      <c r="F8" s="1">
        <f>PRODUCT(F7,0.3)</f>
        <v>0.3</v>
      </c>
      <c r="G8" s="11">
        <f t="shared" ref="G7:G12" si="1">PRODUCT(D8,F8)</f>
        <v>756</v>
      </c>
      <c r="H8" s="5">
        <f t="shared" ref="H8:H12" si="2">PRODUCT(D8,50%)</f>
        <v>1260</v>
      </c>
      <c r="I8" s="1">
        <f t="shared" ref="I8:I12" si="3">F8</f>
        <v>0.3</v>
      </c>
      <c r="J8" s="12">
        <f t="shared" ref="J7:J12" si="4">PRODUCT(H8,F8)</f>
        <v>378</v>
      </c>
      <c r="K8" s="12">
        <f t="shared" ref="K8:K12" si="5">SUM(G8,J8)</f>
        <v>1134</v>
      </c>
    </row>
    <row r="9" spans="1:11">
      <c r="A9" s="13" t="s">
        <v>17</v>
      </c>
      <c r="B9" s="5">
        <v>84</v>
      </c>
      <c r="C9" s="5">
        <v>15</v>
      </c>
      <c r="D9" s="5">
        <f t="shared" si="0"/>
        <v>1260</v>
      </c>
      <c r="E9" s="5" t="s">
        <v>15</v>
      </c>
      <c r="F9" s="1">
        <v>10</v>
      </c>
      <c r="G9" s="11">
        <f t="shared" si="1"/>
        <v>12600</v>
      </c>
      <c r="H9" s="5">
        <f t="shared" si="2"/>
        <v>630</v>
      </c>
      <c r="I9" s="1">
        <f t="shared" si="3"/>
        <v>10</v>
      </c>
      <c r="J9" s="12">
        <f t="shared" si="4"/>
        <v>6300</v>
      </c>
      <c r="K9" s="12">
        <f t="shared" si="5"/>
        <v>18900</v>
      </c>
    </row>
    <row r="10" spans="1:11" ht="20.399999999999999">
      <c r="A10" s="10" t="s">
        <v>21</v>
      </c>
      <c r="B10" s="5">
        <v>60</v>
      </c>
      <c r="C10" s="5">
        <v>15</v>
      </c>
      <c r="D10" s="5">
        <f>PRODUCT(B10,C10)/12</f>
        <v>75</v>
      </c>
      <c r="E10" s="5" t="s">
        <v>18</v>
      </c>
      <c r="F10" s="1">
        <v>100</v>
      </c>
      <c r="G10" s="11">
        <f t="shared" si="1"/>
        <v>7500</v>
      </c>
      <c r="H10" s="5">
        <v>37</v>
      </c>
      <c r="I10" s="1">
        <f t="shared" si="3"/>
        <v>100</v>
      </c>
      <c r="J10" s="12">
        <f t="shared" si="4"/>
        <v>3700</v>
      </c>
      <c r="K10" s="12">
        <f t="shared" si="5"/>
        <v>11200</v>
      </c>
    </row>
    <row r="11" spans="1:11">
      <c r="A11" s="10" t="s">
        <v>19</v>
      </c>
      <c r="B11" s="5">
        <v>48</v>
      </c>
      <c r="C11" s="5">
        <v>15</v>
      </c>
      <c r="D11" s="5">
        <f t="shared" si="0"/>
        <v>720</v>
      </c>
      <c r="E11" s="5" t="s">
        <v>15</v>
      </c>
      <c r="F11" s="1">
        <v>10</v>
      </c>
      <c r="G11" s="11">
        <f t="shared" si="1"/>
        <v>7200</v>
      </c>
      <c r="H11" s="5">
        <f t="shared" si="2"/>
        <v>360</v>
      </c>
      <c r="I11" s="1">
        <f t="shared" si="3"/>
        <v>10</v>
      </c>
      <c r="J11" s="12">
        <f t="shared" si="4"/>
        <v>3600</v>
      </c>
      <c r="K11" s="12">
        <f t="shared" si="5"/>
        <v>10800</v>
      </c>
    </row>
    <row r="12" spans="1:11" ht="20.399999999999999">
      <c r="A12" s="10" t="s">
        <v>20</v>
      </c>
      <c r="B12" s="5">
        <v>0</v>
      </c>
      <c r="C12" s="5">
        <v>15</v>
      </c>
      <c r="D12" s="5">
        <f t="shared" si="0"/>
        <v>0</v>
      </c>
      <c r="E12" s="5" t="s">
        <v>15</v>
      </c>
      <c r="F12" s="12">
        <v>0</v>
      </c>
      <c r="G12" s="11">
        <f t="shared" si="1"/>
        <v>0</v>
      </c>
      <c r="H12" s="5">
        <f t="shared" si="2"/>
        <v>0</v>
      </c>
      <c r="I12" s="1">
        <f t="shared" si="3"/>
        <v>0</v>
      </c>
      <c r="J12" s="12">
        <f t="shared" si="4"/>
        <v>0</v>
      </c>
      <c r="K12" s="12">
        <f t="shared" si="5"/>
        <v>0</v>
      </c>
    </row>
    <row r="13" spans="1:11">
      <c r="A13" s="14"/>
      <c r="B13" s="14"/>
      <c r="C13" s="14"/>
      <c r="D13" s="14"/>
      <c r="E13" s="14"/>
      <c r="F13" s="14"/>
      <c r="G13" s="2">
        <f>SUM(G7:G12)</f>
        <v>28056</v>
      </c>
      <c r="H13" s="14"/>
      <c r="I13" s="14"/>
      <c r="J13" s="3">
        <f>SUM(J7:J12)</f>
        <v>13978</v>
      </c>
      <c r="K13" s="4">
        <f>SUM(K7:K12)</f>
        <v>42034</v>
      </c>
    </row>
  </sheetData>
  <mergeCells count="13">
    <mergeCell ref="G4:G5"/>
    <mergeCell ref="I4:I5"/>
    <mergeCell ref="J4:J5"/>
    <mergeCell ref="A1:K1"/>
    <mergeCell ref="A2:K2"/>
    <mergeCell ref="B3:G3"/>
    <mergeCell ref="H3:J3"/>
    <mergeCell ref="K3:K5"/>
    <mergeCell ref="A4:A5"/>
    <mergeCell ref="B4:B5"/>
    <mergeCell ref="C4:C5"/>
    <mergeCell ref="E4:E5"/>
    <mergeCell ref="F4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"/>
  <sheetViews>
    <sheetView zoomScale="130" zoomScaleNormal="130" workbookViewId="0">
      <selection sqref="A1:K1"/>
    </sheetView>
  </sheetViews>
  <sheetFormatPr defaultRowHeight="14.4"/>
  <cols>
    <col min="1" max="1" width="23.44140625" customWidth="1"/>
    <col min="2" max="2" width="12.109375" customWidth="1"/>
    <col min="3" max="3" width="7.5546875" bestFit="1" customWidth="1"/>
    <col min="4" max="4" width="17.109375" customWidth="1"/>
    <col min="5" max="6" width="7.44140625" customWidth="1"/>
    <col min="7" max="7" width="12.88671875" customWidth="1"/>
    <col min="8" max="10" width="12.109375" customWidth="1"/>
    <col min="11" max="11" width="15.33203125" customWidth="1"/>
  </cols>
  <sheetData>
    <row r="1" spans="1:11">
      <c r="A1" s="26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>
      <c r="A3" s="5"/>
      <c r="B3" s="21" t="s">
        <v>2</v>
      </c>
      <c r="C3" s="21"/>
      <c r="D3" s="21"/>
      <c r="E3" s="21"/>
      <c r="F3" s="21"/>
      <c r="G3" s="21"/>
      <c r="H3" s="22" t="s">
        <v>22</v>
      </c>
      <c r="I3" s="22"/>
      <c r="J3" s="22"/>
      <c r="K3" s="23" t="s">
        <v>3</v>
      </c>
    </row>
    <row r="4" spans="1:11" ht="30.6">
      <c r="A4" s="24" t="s">
        <v>4</v>
      </c>
      <c r="B4" s="15" t="s">
        <v>5</v>
      </c>
      <c r="C4" s="15" t="s">
        <v>6</v>
      </c>
      <c r="D4" s="6" t="s">
        <v>7</v>
      </c>
      <c r="E4" s="15" t="s">
        <v>8</v>
      </c>
      <c r="F4" s="15" t="s">
        <v>9</v>
      </c>
      <c r="G4" s="15" t="s">
        <v>10</v>
      </c>
      <c r="H4" s="7" t="s">
        <v>11</v>
      </c>
      <c r="I4" s="16" t="s">
        <v>9</v>
      </c>
      <c r="J4" s="16" t="s">
        <v>10</v>
      </c>
      <c r="K4" s="23"/>
    </row>
    <row r="5" spans="1:11" ht="20.399999999999999">
      <c r="A5" s="24"/>
      <c r="B5" s="15"/>
      <c r="C5" s="15"/>
      <c r="D5" s="6" t="s">
        <v>12</v>
      </c>
      <c r="E5" s="15"/>
      <c r="F5" s="15"/>
      <c r="G5" s="15"/>
      <c r="H5" s="7" t="s">
        <v>13</v>
      </c>
      <c r="I5" s="16"/>
      <c r="J5" s="16"/>
      <c r="K5" s="23"/>
    </row>
    <row r="6" spans="1:11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/>
    </row>
    <row r="7" spans="1:11">
      <c r="A7" s="10" t="s">
        <v>14</v>
      </c>
      <c r="B7" s="5">
        <v>216</v>
      </c>
      <c r="C7" s="5">
        <v>15</v>
      </c>
      <c r="D7" s="5">
        <f>PRODUCT(B7,C7)</f>
        <v>3240</v>
      </c>
      <c r="E7" s="5" t="s">
        <v>15</v>
      </c>
      <c r="F7" s="1"/>
      <c r="G7" s="11"/>
      <c r="H7" s="5">
        <f>PRODUCT(D7,50%)</f>
        <v>1620</v>
      </c>
      <c r="I7" s="1">
        <f>F7</f>
        <v>0</v>
      </c>
      <c r="J7" s="12"/>
      <c r="K7" s="12">
        <f>SUM(G7,J7)</f>
        <v>0</v>
      </c>
    </row>
    <row r="8" spans="1:11">
      <c r="A8" s="10" t="s">
        <v>16</v>
      </c>
      <c r="B8" s="5">
        <v>216</v>
      </c>
      <c r="C8" s="5">
        <v>15</v>
      </c>
      <c r="D8" s="5">
        <f t="shared" ref="D8:D12" si="0">PRODUCT(B8,C8)</f>
        <v>3240</v>
      </c>
      <c r="E8" s="5" t="s">
        <v>15</v>
      </c>
      <c r="F8" s="1">
        <f>PRODUCT(F7,0.3)</f>
        <v>0.3</v>
      </c>
      <c r="G8" s="11">
        <f t="shared" ref="G7:G12" si="1">PRODUCT(D8,F8)</f>
        <v>972</v>
      </c>
      <c r="H8" s="5">
        <f t="shared" ref="H8:H12" si="2">PRODUCT(D8,50%)</f>
        <v>1620</v>
      </c>
      <c r="I8" s="1">
        <f t="shared" ref="I8:I12" si="3">F8</f>
        <v>0.3</v>
      </c>
      <c r="J8" s="12">
        <f t="shared" ref="J7:J12" si="4">PRODUCT(H8,F8)</f>
        <v>486</v>
      </c>
      <c r="K8" s="12">
        <f t="shared" ref="K8:K12" si="5">SUM(G8,J8)</f>
        <v>1458</v>
      </c>
    </row>
    <row r="9" spans="1:11">
      <c r="A9" s="13" t="s">
        <v>17</v>
      </c>
      <c r="B9" s="5">
        <v>168</v>
      </c>
      <c r="C9" s="5">
        <v>15</v>
      </c>
      <c r="D9" s="5">
        <f t="shared" si="0"/>
        <v>2520</v>
      </c>
      <c r="E9" s="5" t="s">
        <v>15</v>
      </c>
      <c r="F9" s="1">
        <v>10</v>
      </c>
      <c r="G9" s="11">
        <f t="shared" si="1"/>
        <v>25200</v>
      </c>
      <c r="H9" s="5">
        <f t="shared" si="2"/>
        <v>1260</v>
      </c>
      <c r="I9" s="1">
        <f t="shared" si="3"/>
        <v>10</v>
      </c>
      <c r="J9" s="12">
        <f t="shared" si="4"/>
        <v>12600</v>
      </c>
      <c r="K9" s="12">
        <f t="shared" si="5"/>
        <v>37800</v>
      </c>
    </row>
    <row r="10" spans="1:11" ht="20.399999999999999">
      <c r="A10" s="10" t="s">
        <v>21</v>
      </c>
      <c r="B10" s="5">
        <v>60</v>
      </c>
      <c r="C10" s="5">
        <v>15</v>
      </c>
      <c r="D10" s="5">
        <f>PRODUCT(B10,C10)/12</f>
        <v>75</v>
      </c>
      <c r="E10" s="5" t="s">
        <v>18</v>
      </c>
      <c r="F10" s="1">
        <v>100</v>
      </c>
      <c r="G10" s="11">
        <f t="shared" si="1"/>
        <v>7500</v>
      </c>
      <c r="H10" s="5">
        <v>37</v>
      </c>
      <c r="I10" s="1">
        <f t="shared" si="3"/>
        <v>100</v>
      </c>
      <c r="J10" s="12">
        <f t="shared" si="4"/>
        <v>3700</v>
      </c>
      <c r="K10" s="12">
        <f t="shared" si="5"/>
        <v>11200</v>
      </c>
    </row>
    <row r="11" spans="1:11">
      <c r="A11" s="10" t="s">
        <v>19</v>
      </c>
      <c r="B11" s="5">
        <v>48</v>
      </c>
      <c r="C11" s="5">
        <v>15</v>
      </c>
      <c r="D11" s="5">
        <f t="shared" si="0"/>
        <v>720</v>
      </c>
      <c r="E11" s="5" t="s">
        <v>15</v>
      </c>
      <c r="F11" s="1">
        <v>10</v>
      </c>
      <c r="G11" s="11">
        <f t="shared" si="1"/>
        <v>7200</v>
      </c>
      <c r="H11" s="5">
        <f t="shared" si="2"/>
        <v>360</v>
      </c>
      <c r="I11" s="1">
        <f t="shared" si="3"/>
        <v>10</v>
      </c>
      <c r="J11" s="12">
        <f t="shared" si="4"/>
        <v>3600</v>
      </c>
      <c r="K11" s="12">
        <f t="shared" si="5"/>
        <v>10800</v>
      </c>
    </row>
    <row r="12" spans="1:11" ht="20.399999999999999">
      <c r="A12" s="10" t="s">
        <v>20</v>
      </c>
      <c r="B12" s="5">
        <v>0</v>
      </c>
      <c r="C12" s="5">
        <v>15</v>
      </c>
      <c r="D12" s="5">
        <f t="shared" si="0"/>
        <v>0</v>
      </c>
      <c r="E12" s="5" t="s">
        <v>15</v>
      </c>
      <c r="F12" s="12">
        <v>0</v>
      </c>
      <c r="G12" s="11">
        <f t="shared" si="1"/>
        <v>0</v>
      </c>
      <c r="H12" s="5">
        <f t="shared" si="2"/>
        <v>0</v>
      </c>
      <c r="I12" s="1">
        <f t="shared" si="3"/>
        <v>0</v>
      </c>
      <c r="J12" s="12">
        <f t="shared" si="4"/>
        <v>0</v>
      </c>
      <c r="K12" s="12">
        <f t="shared" si="5"/>
        <v>0</v>
      </c>
    </row>
    <row r="13" spans="1:11">
      <c r="A13" s="14"/>
      <c r="B13" s="14"/>
      <c r="C13" s="14"/>
      <c r="D13" s="14"/>
      <c r="E13" s="14"/>
      <c r="F13" s="14"/>
      <c r="G13" s="2">
        <f>SUM(G7:G12)</f>
        <v>40872</v>
      </c>
      <c r="H13" s="14"/>
      <c r="I13" s="14"/>
      <c r="J13" s="3">
        <f>SUM(J7:J12)</f>
        <v>20386</v>
      </c>
      <c r="K13" s="4">
        <f>SUM(K7:K12)</f>
        <v>61258</v>
      </c>
    </row>
  </sheetData>
  <mergeCells count="13">
    <mergeCell ref="G4:G5"/>
    <mergeCell ref="I4:I5"/>
    <mergeCell ref="J4:J5"/>
    <mergeCell ref="A1:K1"/>
    <mergeCell ref="A2:K2"/>
    <mergeCell ref="B3:G3"/>
    <mergeCell ref="H3:J3"/>
    <mergeCell ref="K3:K5"/>
    <mergeCell ref="A4:A5"/>
    <mergeCell ref="B4:B5"/>
    <mergeCell ref="C4:C5"/>
    <mergeCell ref="E4:E5"/>
    <mergeCell ref="F4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3"/>
  <sheetViews>
    <sheetView zoomScale="130" zoomScaleNormal="130" workbookViewId="0">
      <selection sqref="A1:K1"/>
    </sheetView>
  </sheetViews>
  <sheetFormatPr defaultRowHeight="14.4"/>
  <cols>
    <col min="1" max="1" width="23.44140625" customWidth="1"/>
    <col min="2" max="2" width="12.109375" customWidth="1"/>
    <col min="3" max="3" width="7.5546875" bestFit="1" customWidth="1"/>
    <col min="4" max="4" width="17.109375" customWidth="1"/>
    <col min="5" max="6" width="7.44140625" customWidth="1"/>
    <col min="7" max="7" width="12.88671875" customWidth="1"/>
    <col min="8" max="10" width="12.109375" customWidth="1"/>
    <col min="11" max="11" width="15.33203125" customWidth="1"/>
  </cols>
  <sheetData>
    <row r="1" spans="1:11">
      <c r="A1" s="26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>
      <c r="A3" s="5"/>
      <c r="B3" s="21" t="s">
        <v>2</v>
      </c>
      <c r="C3" s="21"/>
      <c r="D3" s="21"/>
      <c r="E3" s="21"/>
      <c r="F3" s="21"/>
      <c r="G3" s="21"/>
      <c r="H3" s="22" t="s">
        <v>22</v>
      </c>
      <c r="I3" s="22"/>
      <c r="J3" s="22"/>
      <c r="K3" s="23" t="s">
        <v>3</v>
      </c>
    </row>
    <row r="4" spans="1:11" ht="30.6">
      <c r="A4" s="24" t="s">
        <v>4</v>
      </c>
      <c r="B4" s="15" t="s">
        <v>5</v>
      </c>
      <c r="C4" s="15" t="s">
        <v>6</v>
      </c>
      <c r="D4" s="6" t="s">
        <v>7</v>
      </c>
      <c r="E4" s="15" t="s">
        <v>8</v>
      </c>
      <c r="F4" s="15" t="s">
        <v>9</v>
      </c>
      <c r="G4" s="15" t="s">
        <v>10</v>
      </c>
      <c r="H4" s="7" t="s">
        <v>11</v>
      </c>
      <c r="I4" s="16" t="s">
        <v>9</v>
      </c>
      <c r="J4" s="16" t="s">
        <v>10</v>
      </c>
      <c r="K4" s="23"/>
    </row>
    <row r="5" spans="1:11" ht="20.399999999999999">
      <c r="A5" s="24"/>
      <c r="B5" s="15"/>
      <c r="C5" s="15"/>
      <c r="D5" s="6" t="s">
        <v>12</v>
      </c>
      <c r="E5" s="15"/>
      <c r="F5" s="15"/>
      <c r="G5" s="15"/>
      <c r="H5" s="7" t="s">
        <v>13</v>
      </c>
      <c r="I5" s="16"/>
      <c r="J5" s="16"/>
      <c r="K5" s="23"/>
    </row>
    <row r="6" spans="1:11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/>
    </row>
    <row r="7" spans="1:11">
      <c r="A7" s="10" t="s">
        <v>14</v>
      </c>
      <c r="B7" s="5">
        <v>240</v>
      </c>
      <c r="C7" s="5">
        <v>15</v>
      </c>
      <c r="D7" s="5">
        <f>PRODUCT(B7,C7)</f>
        <v>3600</v>
      </c>
      <c r="E7" s="5" t="s">
        <v>15</v>
      </c>
      <c r="F7" s="29"/>
      <c r="G7" s="11"/>
      <c r="H7" s="5">
        <f>PRODUCT(D7,50%)</f>
        <v>1800</v>
      </c>
      <c r="I7" s="1">
        <f>F7</f>
        <v>0</v>
      </c>
      <c r="J7" s="12"/>
      <c r="K7" s="12">
        <f>SUM(G7,J7)</f>
        <v>0</v>
      </c>
    </row>
    <row r="8" spans="1:11">
      <c r="A8" s="10" t="s">
        <v>16</v>
      </c>
      <c r="B8" s="5">
        <v>240</v>
      </c>
      <c r="C8" s="5">
        <v>15</v>
      </c>
      <c r="D8" s="5">
        <f t="shared" ref="D8:D12" si="0">PRODUCT(B8,C8)</f>
        <v>3600</v>
      </c>
      <c r="E8" s="5" t="s">
        <v>15</v>
      </c>
      <c r="F8" s="1">
        <f>PRODUCT(F7,0.3)</f>
        <v>0.3</v>
      </c>
      <c r="G8" s="11">
        <f t="shared" ref="G7:G12" si="1">PRODUCT(D8,F8)</f>
        <v>1080</v>
      </c>
      <c r="H8" s="5">
        <f t="shared" ref="H8:H12" si="2">PRODUCT(D8,50%)</f>
        <v>1800</v>
      </c>
      <c r="I8" s="1">
        <f t="shared" ref="I8:I12" si="3">F8</f>
        <v>0.3</v>
      </c>
      <c r="J8" s="12">
        <f t="shared" ref="J7:J12" si="4">PRODUCT(H8,F8)</f>
        <v>540</v>
      </c>
      <c r="K8" s="12">
        <f t="shared" ref="K8:K12" si="5">SUM(G8,J8)</f>
        <v>1620</v>
      </c>
    </row>
    <row r="9" spans="1:11">
      <c r="A9" s="13" t="s">
        <v>17</v>
      </c>
      <c r="B9" s="5">
        <v>120</v>
      </c>
      <c r="C9" s="5">
        <v>15</v>
      </c>
      <c r="D9" s="5">
        <f t="shared" si="0"/>
        <v>1800</v>
      </c>
      <c r="E9" s="5" t="s">
        <v>15</v>
      </c>
      <c r="F9" s="1">
        <v>10</v>
      </c>
      <c r="G9" s="11">
        <f t="shared" si="1"/>
        <v>18000</v>
      </c>
      <c r="H9" s="5">
        <f t="shared" si="2"/>
        <v>900</v>
      </c>
      <c r="I9" s="1">
        <f t="shared" si="3"/>
        <v>10</v>
      </c>
      <c r="J9" s="12">
        <f t="shared" si="4"/>
        <v>9000</v>
      </c>
      <c r="K9" s="12">
        <f t="shared" si="5"/>
        <v>27000</v>
      </c>
    </row>
    <row r="10" spans="1:11" ht="20.399999999999999">
      <c r="A10" s="10" t="s">
        <v>21</v>
      </c>
      <c r="B10" s="5">
        <v>72</v>
      </c>
      <c r="C10" s="5">
        <v>15</v>
      </c>
      <c r="D10" s="5">
        <f>PRODUCT(B10,C10)/12</f>
        <v>90</v>
      </c>
      <c r="E10" s="5" t="s">
        <v>18</v>
      </c>
      <c r="F10" s="1">
        <v>100</v>
      </c>
      <c r="G10" s="11">
        <f t="shared" si="1"/>
        <v>9000</v>
      </c>
      <c r="H10" s="5">
        <f>D10/2</f>
        <v>45</v>
      </c>
      <c r="I10" s="1">
        <f t="shared" si="3"/>
        <v>100</v>
      </c>
      <c r="J10" s="12">
        <f t="shared" si="4"/>
        <v>4500</v>
      </c>
      <c r="K10" s="12">
        <f t="shared" si="5"/>
        <v>13500</v>
      </c>
    </row>
    <row r="11" spans="1:11">
      <c r="A11" s="10" t="s">
        <v>19</v>
      </c>
      <c r="B11" s="5">
        <v>84</v>
      </c>
      <c r="C11" s="5">
        <v>15</v>
      </c>
      <c r="D11" s="5">
        <f t="shared" si="0"/>
        <v>1260</v>
      </c>
      <c r="E11" s="5" t="s">
        <v>15</v>
      </c>
      <c r="F11" s="1">
        <v>10</v>
      </c>
      <c r="G11" s="11">
        <f t="shared" si="1"/>
        <v>12600</v>
      </c>
      <c r="H11" s="5">
        <f t="shared" si="2"/>
        <v>630</v>
      </c>
      <c r="I11" s="1">
        <f t="shared" si="3"/>
        <v>10</v>
      </c>
      <c r="J11" s="12">
        <f t="shared" si="4"/>
        <v>6300</v>
      </c>
      <c r="K11" s="12">
        <f t="shared" si="5"/>
        <v>18900</v>
      </c>
    </row>
    <row r="12" spans="1:11" ht="20.399999999999999">
      <c r="A12" s="10" t="s">
        <v>20</v>
      </c>
      <c r="B12" s="5">
        <v>0</v>
      </c>
      <c r="C12" s="5">
        <v>15</v>
      </c>
      <c r="D12" s="5">
        <f t="shared" si="0"/>
        <v>0</v>
      </c>
      <c r="E12" s="5" t="s">
        <v>15</v>
      </c>
      <c r="F12" s="12">
        <v>0</v>
      </c>
      <c r="G12" s="11">
        <f t="shared" si="1"/>
        <v>0</v>
      </c>
      <c r="H12" s="5">
        <f t="shared" si="2"/>
        <v>0</v>
      </c>
      <c r="I12" s="1">
        <f t="shared" si="3"/>
        <v>0</v>
      </c>
      <c r="J12" s="12">
        <f t="shared" si="4"/>
        <v>0</v>
      </c>
      <c r="K12" s="12">
        <f t="shared" si="5"/>
        <v>0</v>
      </c>
    </row>
    <row r="13" spans="1:11">
      <c r="A13" s="14"/>
      <c r="B13" s="14"/>
      <c r="C13" s="14"/>
      <c r="D13" s="14"/>
      <c r="E13" s="14"/>
      <c r="F13" s="14"/>
      <c r="G13" s="2">
        <f>SUM(G7:G12)</f>
        <v>40680</v>
      </c>
      <c r="H13" s="14"/>
      <c r="I13" s="14"/>
      <c r="J13" s="3">
        <f>SUM(J7:J12)</f>
        <v>20340</v>
      </c>
      <c r="K13" s="4">
        <f>SUM(K7:K12)</f>
        <v>61020</v>
      </c>
    </row>
  </sheetData>
  <mergeCells count="13">
    <mergeCell ref="G4:G5"/>
    <mergeCell ref="I4:I5"/>
    <mergeCell ref="J4:J5"/>
    <mergeCell ref="A1:K1"/>
    <mergeCell ref="A2:K2"/>
    <mergeCell ref="B3:G3"/>
    <mergeCell ref="H3:J3"/>
    <mergeCell ref="K3:K5"/>
    <mergeCell ref="A4:A5"/>
    <mergeCell ref="B4:B5"/>
    <mergeCell ref="C4:C5"/>
    <mergeCell ref="E4:E5"/>
    <mergeCell ref="F4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3"/>
  <sheetViews>
    <sheetView zoomScale="145" zoomScaleNormal="145" workbookViewId="0">
      <selection sqref="A1:K1"/>
    </sheetView>
  </sheetViews>
  <sheetFormatPr defaultRowHeight="14.4"/>
  <cols>
    <col min="1" max="1" width="23.44140625" customWidth="1"/>
    <col min="2" max="2" width="12.109375" customWidth="1"/>
    <col min="3" max="3" width="7.5546875" bestFit="1" customWidth="1"/>
    <col min="4" max="4" width="17.109375" customWidth="1"/>
    <col min="5" max="6" width="7.44140625" customWidth="1"/>
    <col min="7" max="7" width="12.88671875" customWidth="1"/>
    <col min="8" max="10" width="12.109375" customWidth="1"/>
    <col min="11" max="11" width="15.33203125" customWidth="1"/>
  </cols>
  <sheetData>
    <row r="1" spans="1:11">
      <c r="A1" s="26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>
      <c r="A3" s="5"/>
      <c r="B3" s="21" t="s">
        <v>2</v>
      </c>
      <c r="C3" s="21"/>
      <c r="D3" s="21"/>
      <c r="E3" s="21"/>
      <c r="F3" s="21"/>
      <c r="G3" s="21"/>
      <c r="H3" s="22" t="s">
        <v>22</v>
      </c>
      <c r="I3" s="22"/>
      <c r="J3" s="22"/>
      <c r="K3" s="23" t="s">
        <v>3</v>
      </c>
    </row>
    <row r="4" spans="1:11" ht="30.6">
      <c r="A4" s="24" t="s">
        <v>4</v>
      </c>
      <c r="B4" s="15" t="s">
        <v>5</v>
      </c>
      <c r="C4" s="15" t="s">
        <v>6</v>
      </c>
      <c r="D4" s="6" t="s">
        <v>7</v>
      </c>
      <c r="E4" s="15" t="s">
        <v>8</v>
      </c>
      <c r="F4" s="15" t="s">
        <v>9</v>
      </c>
      <c r="G4" s="15" t="s">
        <v>10</v>
      </c>
      <c r="H4" s="7" t="s">
        <v>11</v>
      </c>
      <c r="I4" s="16" t="s">
        <v>9</v>
      </c>
      <c r="J4" s="16" t="s">
        <v>10</v>
      </c>
      <c r="K4" s="23"/>
    </row>
    <row r="5" spans="1:11" ht="20.399999999999999">
      <c r="A5" s="24"/>
      <c r="B5" s="15"/>
      <c r="C5" s="15"/>
      <c r="D5" s="6" t="s">
        <v>12</v>
      </c>
      <c r="E5" s="15"/>
      <c r="F5" s="15"/>
      <c r="G5" s="15"/>
      <c r="H5" s="7" t="s">
        <v>13</v>
      </c>
      <c r="I5" s="16"/>
      <c r="J5" s="16"/>
      <c r="K5" s="23"/>
    </row>
    <row r="6" spans="1:11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/>
    </row>
    <row r="7" spans="1:11">
      <c r="A7" s="10" t="s">
        <v>14</v>
      </c>
      <c r="B7" s="5">
        <v>60</v>
      </c>
      <c r="C7" s="5">
        <v>15</v>
      </c>
      <c r="D7" s="5">
        <f>PRODUCT(B7,C7)</f>
        <v>900</v>
      </c>
      <c r="E7" s="5" t="s">
        <v>15</v>
      </c>
      <c r="F7" s="1"/>
      <c r="G7" s="11"/>
      <c r="H7" s="5">
        <f>PRODUCT(D7,50%)</f>
        <v>450</v>
      </c>
      <c r="I7" s="1"/>
      <c r="J7" s="12"/>
      <c r="K7" s="12">
        <f>SUM(G7,J7)</f>
        <v>0</v>
      </c>
    </row>
    <row r="8" spans="1:11">
      <c r="A8" s="10" t="s">
        <v>16</v>
      </c>
      <c r="B8" s="5">
        <v>60</v>
      </c>
      <c r="C8" s="5">
        <v>15</v>
      </c>
      <c r="D8" s="5">
        <f t="shared" ref="D8:D12" si="0">PRODUCT(B8,C8)</f>
        <v>900</v>
      </c>
      <c r="E8" s="5" t="s">
        <v>15</v>
      </c>
      <c r="F8" s="1">
        <f>PRODUCT(F7,0.3)</f>
        <v>0.3</v>
      </c>
      <c r="G8" s="11">
        <f t="shared" ref="G7:G12" si="1">PRODUCT(D8,F8)</f>
        <v>270</v>
      </c>
      <c r="H8" s="5">
        <f t="shared" ref="H8:H12" si="2">PRODUCT(D8,50%)</f>
        <v>450</v>
      </c>
      <c r="I8" s="1">
        <f t="shared" ref="I8:I12" si="3">F8</f>
        <v>0.3</v>
      </c>
      <c r="J8" s="12">
        <f t="shared" ref="J7:J12" si="4">PRODUCT(H8,F8)</f>
        <v>135</v>
      </c>
      <c r="K8" s="12">
        <f t="shared" ref="K8:K12" si="5">SUM(G8,J8)</f>
        <v>405</v>
      </c>
    </row>
    <row r="9" spans="1:11">
      <c r="A9" s="13" t="s">
        <v>17</v>
      </c>
      <c r="B9" s="5">
        <v>0</v>
      </c>
      <c r="C9" s="5">
        <v>15</v>
      </c>
      <c r="D9" s="5">
        <f t="shared" si="0"/>
        <v>0</v>
      </c>
      <c r="E9" s="5" t="s">
        <v>15</v>
      </c>
      <c r="F9" s="1">
        <v>10</v>
      </c>
      <c r="G9" s="11">
        <f t="shared" si="1"/>
        <v>0</v>
      </c>
      <c r="H9" s="5">
        <f t="shared" si="2"/>
        <v>0</v>
      </c>
      <c r="I9" s="1">
        <f t="shared" si="3"/>
        <v>10</v>
      </c>
      <c r="J9" s="12">
        <f t="shared" si="4"/>
        <v>0</v>
      </c>
      <c r="K9" s="12">
        <f t="shared" si="5"/>
        <v>0</v>
      </c>
    </row>
    <row r="10" spans="1:11" ht="20.399999999999999">
      <c r="A10" s="10" t="s">
        <v>21</v>
      </c>
      <c r="B10" s="5">
        <v>36</v>
      </c>
      <c r="C10" s="5">
        <v>15</v>
      </c>
      <c r="D10" s="5">
        <f>PRODUCT(B10,C10)/12</f>
        <v>45</v>
      </c>
      <c r="E10" s="5" t="s">
        <v>18</v>
      </c>
      <c r="F10" s="1">
        <v>100</v>
      </c>
      <c r="G10" s="11">
        <f t="shared" si="1"/>
        <v>4500</v>
      </c>
      <c r="H10" s="5">
        <v>22</v>
      </c>
      <c r="I10" s="1">
        <f t="shared" si="3"/>
        <v>100</v>
      </c>
      <c r="J10" s="12">
        <f t="shared" si="4"/>
        <v>2200</v>
      </c>
      <c r="K10" s="12">
        <f t="shared" si="5"/>
        <v>6700</v>
      </c>
    </row>
    <row r="11" spans="1:11">
      <c r="A11" s="10" t="s">
        <v>19</v>
      </c>
      <c r="B11" s="5">
        <v>48</v>
      </c>
      <c r="C11" s="5">
        <v>15</v>
      </c>
      <c r="D11" s="5">
        <f t="shared" si="0"/>
        <v>720</v>
      </c>
      <c r="E11" s="5" t="s">
        <v>15</v>
      </c>
      <c r="F11" s="1">
        <v>10</v>
      </c>
      <c r="G11" s="11">
        <f t="shared" si="1"/>
        <v>7200</v>
      </c>
      <c r="H11" s="5">
        <f t="shared" si="2"/>
        <v>360</v>
      </c>
      <c r="I11" s="1">
        <f t="shared" si="3"/>
        <v>10</v>
      </c>
      <c r="J11" s="12">
        <f t="shared" si="4"/>
        <v>3600</v>
      </c>
      <c r="K11" s="12">
        <f t="shared" si="5"/>
        <v>10800</v>
      </c>
    </row>
    <row r="12" spans="1:11" ht="20.399999999999999">
      <c r="A12" s="10" t="s">
        <v>20</v>
      </c>
      <c r="B12" s="5">
        <v>0</v>
      </c>
      <c r="C12" s="5">
        <v>15</v>
      </c>
      <c r="D12" s="5">
        <f t="shared" si="0"/>
        <v>0</v>
      </c>
      <c r="E12" s="5" t="s">
        <v>15</v>
      </c>
      <c r="F12" s="12">
        <v>0</v>
      </c>
      <c r="G12" s="11">
        <f t="shared" si="1"/>
        <v>0</v>
      </c>
      <c r="H12" s="5">
        <f t="shared" si="2"/>
        <v>0</v>
      </c>
      <c r="I12" s="1">
        <f t="shared" si="3"/>
        <v>0</v>
      </c>
      <c r="J12" s="12">
        <f t="shared" si="4"/>
        <v>0</v>
      </c>
      <c r="K12" s="12">
        <f t="shared" si="5"/>
        <v>0</v>
      </c>
    </row>
    <row r="13" spans="1:11">
      <c r="A13" s="14"/>
      <c r="B13" s="14"/>
      <c r="C13" s="14"/>
      <c r="D13" s="14"/>
      <c r="E13" s="14"/>
      <c r="F13" s="14"/>
      <c r="G13" s="2">
        <f>SUM(G7:G12)</f>
        <v>11970</v>
      </c>
      <c r="H13" s="14"/>
      <c r="I13" s="14"/>
      <c r="J13" s="3">
        <f>SUM(J7:J12)</f>
        <v>5935</v>
      </c>
      <c r="K13" s="4">
        <f>SUM(K7:K12)</f>
        <v>17905</v>
      </c>
    </row>
  </sheetData>
  <mergeCells count="13">
    <mergeCell ref="G4:G5"/>
    <mergeCell ref="I4:I5"/>
    <mergeCell ref="J4:J5"/>
    <mergeCell ref="A1:K1"/>
    <mergeCell ref="A2:K2"/>
    <mergeCell ref="B3:G3"/>
    <mergeCell ref="H3:J3"/>
    <mergeCell ref="K3:K5"/>
    <mergeCell ref="A4:A5"/>
    <mergeCell ref="B4:B5"/>
    <mergeCell ref="C4:C5"/>
    <mergeCell ref="E4:E5"/>
    <mergeCell ref="F4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3"/>
  <sheetViews>
    <sheetView zoomScale="145" zoomScaleNormal="145" workbookViewId="0">
      <selection sqref="A1:K1"/>
    </sheetView>
  </sheetViews>
  <sheetFormatPr defaultRowHeight="14.4"/>
  <cols>
    <col min="1" max="1" width="23.44140625" customWidth="1"/>
    <col min="2" max="2" width="12.109375" customWidth="1"/>
    <col min="3" max="3" width="7.5546875" bestFit="1" customWidth="1"/>
    <col min="4" max="4" width="17.109375" customWidth="1"/>
    <col min="5" max="6" width="7.44140625" customWidth="1"/>
    <col min="7" max="7" width="12.88671875" customWidth="1"/>
    <col min="8" max="10" width="12.109375" customWidth="1"/>
    <col min="11" max="11" width="15.33203125" customWidth="1"/>
  </cols>
  <sheetData>
    <row r="1" spans="1:11">
      <c r="A1" s="26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>
      <c r="A3" s="5"/>
      <c r="B3" s="21" t="s">
        <v>2</v>
      </c>
      <c r="C3" s="21"/>
      <c r="D3" s="21"/>
      <c r="E3" s="21"/>
      <c r="F3" s="21"/>
      <c r="G3" s="21"/>
      <c r="H3" s="22" t="s">
        <v>22</v>
      </c>
      <c r="I3" s="22"/>
      <c r="J3" s="22"/>
      <c r="K3" s="23" t="s">
        <v>3</v>
      </c>
    </row>
    <row r="4" spans="1:11" ht="30.6">
      <c r="A4" s="24" t="s">
        <v>4</v>
      </c>
      <c r="B4" s="15" t="s">
        <v>5</v>
      </c>
      <c r="C4" s="15" t="s">
        <v>6</v>
      </c>
      <c r="D4" s="6" t="s">
        <v>7</v>
      </c>
      <c r="E4" s="15" t="s">
        <v>8</v>
      </c>
      <c r="F4" s="15" t="s">
        <v>9</v>
      </c>
      <c r="G4" s="15" t="s">
        <v>10</v>
      </c>
      <c r="H4" s="7" t="s">
        <v>11</v>
      </c>
      <c r="I4" s="16" t="s">
        <v>9</v>
      </c>
      <c r="J4" s="16" t="s">
        <v>10</v>
      </c>
      <c r="K4" s="23"/>
    </row>
    <row r="5" spans="1:11" ht="20.399999999999999">
      <c r="A5" s="24"/>
      <c r="B5" s="15"/>
      <c r="C5" s="15"/>
      <c r="D5" s="6" t="s">
        <v>12</v>
      </c>
      <c r="E5" s="15"/>
      <c r="F5" s="15"/>
      <c r="G5" s="15"/>
      <c r="H5" s="7" t="s">
        <v>13</v>
      </c>
      <c r="I5" s="16"/>
      <c r="J5" s="16"/>
      <c r="K5" s="23"/>
    </row>
    <row r="6" spans="1:11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/>
    </row>
    <row r="7" spans="1:11">
      <c r="A7" s="10" t="s">
        <v>14</v>
      </c>
      <c r="B7" s="5">
        <v>156</v>
      </c>
      <c r="C7" s="5">
        <v>15</v>
      </c>
      <c r="D7" s="5">
        <f>PRODUCT(B7,C7)</f>
        <v>2340</v>
      </c>
      <c r="E7" s="5" t="s">
        <v>15</v>
      </c>
      <c r="F7" s="29"/>
      <c r="G7" s="11"/>
      <c r="H7" s="5">
        <f>PRODUCT(D7,50%)</f>
        <v>1170</v>
      </c>
      <c r="I7" s="1"/>
      <c r="J7" s="12"/>
      <c r="K7" s="12">
        <f>SUM(G7,J7)</f>
        <v>0</v>
      </c>
    </row>
    <row r="8" spans="1:11">
      <c r="A8" s="10" t="s">
        <v>16</v>
      </c>
      <c r="B8" s="5">
        <v>156</v>
      </c>
      <c r="C8" s="5">
        <v>15</v>
      </c>
      <c r="D8" s="5">
        <f t="shared" ref="D8:D12" si="0">PRODUCT(B8,C8)</f>
        <v>2340</v>
      </c>
      <c r="E8" s="5" t="s">
        <v>15</v>
      </c>
      <c r="F8" s="1">
        <f>PRODUCT(F7,0.3)</f>
        <v>0.3</v>
      </c>
      <c r="G8" s="11">
        <f t="shared" ref="G7:G12" si="1">PRODUCT(D8,F8)</f>
        <v>702</v>
      </c>
      <c r="H8" s="5">
        <f t="shared" ref="H8:H12" si="2">PRODUCT(D8,50%)</f>
        <v>1170</v>
      </c>
      <c r="I8" s="1">
        <f t="shared" ref="I8:I12" si="3">F8</f>
        <v>0.3</v>
      </c>
      <c r="J8" s="12">
        <f t="shared" ref="J7:J12" si="4">PRODUCT(H8,F8)</f>
        <v>351</v>
      </c>
      <c r="K8" s="12">
        <f t="shared" ref="K8:K12" si="5">SUM(G8,J8)</f>
        <v>1053</v>
      </c>
    </row>
    <row r="9" spans="1:11">
      <c r="A9" s="13" t="s">
        <v>17</v>
      </c>
      <c r="B9" s="5">
        <v>84</v>
      </c>
      <c r="C9" s="5">
        <v>15</v>
      </c>
      <c r="D9" s="5">
        <f t="shared" si="0"/>
        <v>1260</v>
      </c>
      <c r="E9" s="5" t="s">
        <v>15</v>
      </c>
      <c r="F9" s="1">
        <v>10</v>
      </c>
      <c r="G9" s="11">
        <f t="shared" si="1"/>
        <v>12600</v>
      </c>
      <c r="H9" s="5">
        <f t="shared" si="2"/>
        <v>630</v>
      </c>
      <c r="I9" s="1">
        <f t="shared" si="3"/>
        <v>10</v>
      </c>
      <c r="J9" s="12">
        <f t="shared" si="4"/>
        <v>6300</v>
      </c>
      <c r="K9" s="12">
        <f t="shared" si="5"/>
        <v>18900</v>
      </c>
    </row>
    <row r="10" spans="1:11" ht="20.399999999999999">
      <c r="A10" s="10" t="s">
        <v>21</v>
      </c>
      <c r="B10" s="5">
        <v>60</v>
      </c>
      <c r="C10" s="5">
        <v>15</v>
      </c>
      <c r="D10" s="5">
        <f>PRODUCT(B10,C10)/12</f>
        <v>75</v>
      </c>
      <c r="E10" s="5" t="s">
        <v>18</v>
      </c>
      <c r="F10" s="1">
        <v>100</v>
      </c>
      <c r="G10" s="11">
        <f t="shared" si="1"/>
        <v>7500</v>
      </c>
      <c r="H10" s="5">
        <v>37</v>
      </c>
      <c r="I10" s="1">
        <f t="shared" si="3"/>
        <v>100</v>
      </c>
      <c r="J10" s="12">
        <f t="shared" si="4"/>
        <v>3700</v>
      </c>
      <c r="K10" s="12">
        <f t="shared" si="5"/>
        <v>11200</v>
      </c>
    </row>
    <row r="11" spans="1:11">
      <c r="A11" s="10" t="s">
        <v>19</v>
      </c>
      <c r="B11" s="5">
        <v>48</v>
      </c>
      <c r="C11" s="5">
        <v>15</v>
      </c>
      <c r="D11" s="5">
        <f t="shared" si="0"/>
        <v>720</v>
      </c>
      <c r="E11" s="5" t="s">
        <v>15</v>
      </c>
      <c r="F11" s="1">
        <v>10</v>
      </c>
      <c r="G11" s="11">
        <f t="shared" si="1"/>
        <v>7200</v>
      </c>
      <c r="H11" s="5">
        <f t="shared" si="2"/>
        <v>360</v>
      </c>
      <c r="I11" s="1">
        <f t="shared" si="3"/>
        <v>10</v>
      </c>
      <c r="J11" s="12">
        <f t="shared" si="4"/>
        <v>3600</v>
      </c>
      <c r="K11" s="12">
        <f t="shared" si="5"/>
        <v>10800</v>
      </c>
    </row>
    <row r="12" spans="1:11" ht="20.399999999999999">
      <c r="A12" s="10" t="s">
        <v>20</v>
      </c>
      <c r="B12" s="5">
        <v>0</v>
      </c>
      <c r="C12" s="5">
        <v>15</v>
      </c>
      <c r="D12" s="5">
        <f t="shared" si="0"/>
        <v>0</v>
      </c>
      <c r="E12" s="5" t="s">
        <v>15</v>
      </c>
      <c r="F12" s="12">
        <v>0</v>
      </c>
      <c r="G12" s="11">
        <f t="shared" si="1"/>
        <v>0</v>
      </c>
      <c r="H12" s="5">
        <f t="shared" si="2"/>
        <v>0</v>
      </c>
      <c r="I12" s="1">
        <f t="shared" si="3"/>
        <v>0</v>
      </c>
      <c r="J12" s="12">
        <f t="shared" si="4"/>
        <v>0</v>
      </c>
      <c r="K12" s="12">
        <f t="shared" si="5"/>
        <v>0</v>
      </c>
    </row>
    <row r="13" spans="1:11">
      <c r="A13" s="14"/>
      <c r="B13" s="14"/>
      <c r="C13" s="14"/>
      <c r="D13" s="14"/>
      <c r="E13" s="14"/>
      <c r="F13" s="14"/>
      <c r="G13" s="2">
        <f>SUM(G7:G12)</f>
        <v>28002</v>
      </c>
      <c r="H13" s="14"/>
      <c r="I13" s="14"/>
      <c r="J13" s="3">
        <f>SUM(J7:J12)</f>
        <v>13951</v>
      </c>
      <c r="K13" s="4">
        <f>SUM(K7:K12)</f>
        <v>41953</v>
      </c>
    </row>
  </sheetData>
  <mergeCells count="13">
    <mergeCell ref="G4:G5"/>
    <mergeCell ref="I4:I5"/>
    <mergeCell ref="J4:J5"/>
    <mergeCell ref="A1:K1"/>
    <mergeCell ref="A2:K2"/>
    <mergeCell ref="B3:G3"/>
    <mergeCell ref="H3:J3"/>
    <mergeCell ref="K3:K5"/>
    <mergeCell ref="A4:A5"/>
    <mergeCell ref="B4:B5"/>
    <mergeCell ref="C4:C5"/>
    <mergeCell ref="E4:E5"/>
    <mergeCell ref="F4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3"/>
  <sheetViews>
    <sheetView zoomScale="130" zoomScaleNormal="130" workbookViewId="0">
      <selection activeCell="J7" sqref="J7"/>
    </sheetView>
  </sheetViews>
  <sheetFormatPr defaultRowHeight="14.4"/>
  <cols>
    <col min="1" max="1" width="23.44140625" customWidth="1"/>
    <col min="2" max="2" width="12.109375" customWidth="1"/>
    <col min="3" max="3" width="7.5546875" bestFit="1" customWidth="1"/>
    <col min="4" max="4" width="17.109375" customWidth="1"/>
    <col min="5" max="6" width="7.44140625" customWidth="1"/>
    <col min="7" max="7" width="12.88671875" customWidth="1"/>
    <col min="8" max="10" width="12.109375" customWidth="1"/>
    <col min="11" max="11" width="15.33203125" customWidth="1"/>
  </cols>
  <sheetData>
    <row r="1" spans="1:11">
      <c r="A1" s="17" t="s">
        <v>29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>
      <c r="A3" s="5"/>
      <c r="B3" s="21" t="s">
        <v>2</v>
      </c>
      <c r="C3" s="21"/>
      <c r="D3" s="21"/>
      <c r="E3" s="21"/>
      <c r="F3" s="21"/>
      <c r="G3" s="21"/>
      <c r="H3" s="22" t="s">
        <v>22</v>
      </c>
      <c r="I3" s="22"/>
      <c r="J3" s="22"/>
      <c r="K3" s="23" t="s">
        <v>3</v>
      </c>
    </row>
    <row r="4" spans="1:11" ht="30.6">
      <c r="A4" s="24" t="s">
        <v>4</v>
      </c>
      <c r="B4" s="15" t="s">
        <v>5</v>
      </c>
      <c r="C4" s="15" t="s">
        <v>6</v>
      </c>
      <c r="D4" s="6" t="s">
        <v>7</v>
      </c>
      <c r="E4" s="15" t="s">
        <v>8</v>
      </c>
      <c r="F4" s="15" t="s">
        <v>9</v>
      </c>
      <c r="G4" s="15" t="s">
        <v>10</v>
      </c>
      <c r="H4" s="7" t="s">
        <v>11</v>
      </c>
      <c r="I4" s="16" t="s">
        <v>9</v>
      </c>
      <c r="J4" s="16" t="s">
        <v>10</v>
      </c>
      <c r="K4" s="23"/>
    </row>
    <row r="5" spans="1:11" ht="20.399999999999999">
      <c r="A5" s="24"/>
      <c r="B5" s="15"/>
      <c r="C5" s="15"/>
      <c r="D5" s="6" t="s">
        <v>12</v>
      </c>
      <c r="E5" s="15"/>
      <c r="F5" s="15"/>
      <c r="G5" s="15"/>
      <c r="H5" s="7" t="s">
        <v>13</v>
      </c>
      <c r="I5" s="16"/>
      <c r="J5" s="16"/>
      <c r="K5" s="23"/>
    </row>
    <row r="6" spans="1:11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/>
    </row>
    <row r="7" spans="1:11">
      <c r="A7" s="10" t="s">
        <v>14</v>
      </c>
      <c r="B7" s="5">
        <v>168</v>
      </c>
      <c r="C7" s="5">
        <v>15</v>
      </c>
      <c r="D7" s="5">
        <f>PRODUCT(B7,C7)</f>
        <v>2520</v>
      </c>
      <c r="E7" s="5" t="s">
        <v>15</v>
      </c>
      <c r="F7" s="1"/>
      <c r="G7" s="11"/>
      <c r="H7" s="5">
        <f>PRODUCT(D7,50%)</f>
        <v>1260</v>
      </c>
      <c r="I7" s="1"/>
      <c r="J7" s="12"/>
      <c r="K7" s="12">
        <f>SUM(G7,J7)</f>
        <v>0</v>
      </c>
    </row>
    <row r="8" spans="1:11">
      <c r="A8" s="10" t="s">
        <v>16</v>
      </c>
      <c r="B8" s="5">
        <v>168</v>
      </c>
      <c r="C8" s="5">
        <v>15</v>
      </c>
      <c r="D8" s="5">
        <f t="shared" ref="D8:D12" si="0">PRODUCT(B8,C8)</f>
        <v>2520</v>
      </c>
      <c r="E8" s="5" t="s">
        <v>15</v>
      </c>
      <c r="F8" s="1">
        <f>PRODUCT(F7,0.3)</f>
        <v>0.3</v>
      </c>
      <c r="G8" s="11">
        <f t="shared" ref="G7:G12" si="1">PRODUCT(D8,F8)</f>
        <v>756</v>
      </c>
      <c r="H8" s="5">
        <f t="shared" ref="H8:H12" si="2">PRODUCT(D8,50%)</f>
        <v>1260</v>
      </c>
      <c r="I8" s="1">
        <f t="shared" ref="I8:I12" si="3">F8</f>
        <v>0.3</v>
      </c>
      <c r="J8" s="12">
        <f t="shared" ref="J7:J12" si="4">PRODUCT(H8,F8)</f>
        <v>378</v>
      </c>
      <c r="K8" s="12">
        <f t="shared" ref="K8:K12" si="5">SUM(G8,J8)</f>
        <v>1134</v>
      </c>
    </row>
    <row r="9" spans="1:11">
      <c r="A9" s="13" t="s">
        <v>17</v>
      </c>
      <c r="B9" s="5">
        <v>84</v>
      </c>
      <c r="C9" s="5">
        <v>15</v>
      </c>
      <c r="D9" s="5">
        <f t="shared" si="0"/>
        <v>1260</v>
      </c>
      <c r="E9" s="5" t="s">
        <v>15</v>
      </c>
      <c r="F9" s="1">
        <v>10</v>
      </c>
      <c r="G9" s="11">
        <f t="shared" si="1"/>
        <v>12600</v>
      </c>
      <c r="H9" s="5">
        <f t="shared" si="2"/>
        <v>630</v>
      </c>
      <c r="I9" s="1">
        <f t="shared" si="3"/>
        <v>10</v>
      </c>
      <c r="J9" s="12">
        <f t="shared" si="4"/>
        <v>6300</v>
      </c>
      <c r="K9" s="12">
        <f t="shared" si="5"/>
        <v>18900</v>
      </c>
    </row>
    <row r="10" spans="1:11" ht="20.399999999999999">
      <c r="A10" s="10" t="s">
        <v>21</v>
      </c>
      <c r="B10" s="5">
        <v>60</v>
      </c>
      <c r="C10" s="5">
        <v>15</v>
      </c>
      <c r="D10" s="5">
        <f>PRODUCT(B10,C10)/12</f>
        <v>75</v>
      </c>
      <c r="E10" s="5" t="s">
        <v>18</v>
      </c>
      <c r="F10" s="1">
        <v>100</v>
      </c>
      <c r="G10" s="11">
        <f t="shared" si="1"/>
        <v>7500</v>
      </c>
      <c r="H10" s="5">
        <v>37</v>
      </c>
      <c r="I10" s="1">
        <f t="shared" si="3"/>
        <v>100</v>
      </c>
      <c r="J10" s="12">
        <f t="shared" si="4"/>
        <v>3700</v>
      </c>
      <c r="K10" s="12">
        <f t="shared" si="5"/>
        <v>11200</v>
      </c>
    </row>
    <row r="11" spans="1:11">
      <c r="A11" s="10" t="s">
        <v>19</v>
      </c>
      <c r="B11" s="5">
        <v>48</v>
      </c>
      <c r="C11" s="5">
        <v>15</v>
      </c>
      <c r="D11" s="5">
        <f t="shared" si="0"/>
        <v>720</v>
      </c>
      <c r="E11" s="5" t="s">
        <v>15</v>
      </c>
      <c r="F11" s="1">
        <v>10</v>
      </c>
      <c r="G11" s="11">
        <f t="shared" si="1"/>
        <v>7200</v>
      </c>
      <c r="H11" s="5">
        <f t="shared" si="2"/>
        <v>360</v>
      </c>
      <c r="I11" s="1">
        <f t="shared" si="3"/>
        <v>10</v>
      </c>
      <c r="J11" s="12">
        <f t="shared" si="4"/>
        <v>3600</v>
      </c>
      <c r="K11" s="12">
        <f t="shared" si="5"/>
        <v>10800</v>
      </c>
    </row>
    <row r="12" spans="1:11" ht="20.399999999999999">
      <c r="A12" s="10" t="s">
        <v>20</v>
      </c>
      <c r="B12" s="5">
        <v>0</v>
      </c>
      <c r="C12" s="5">
        <v>15</v>
      </c>
      <c r="D12" s="5">
        <f t="shared" si="0"/>
        <v>0</v>
      </c>
      <c r="E12" s="5" t="s">
        <v>15</v>
      </c>
      <c r="F12" s="12">
        <v>0</v>
      </c>
      <c r="G12" s="11">
        <f t="shared" si="1"/>
        <v>0</v>
      </c>
      <c r="H12" s="5">
        <f t="shared" si="2"/>
        <v>0</v>
      </c>
      <c r="I12" s="1">
        <f t="shared" si="3"/>
        <v>0</v>
      </c>
      <c r="J12" s="12">
        <f t="shared" si="4"/>
        <v>0</v>
      </c>
      <c r="K12" s="12">
        <f t="shared" si="5"/>
        <v>0</v>
      </c>
    </row>
    <row r="13" spans="1:11">
      <c r="A13" s="14"/>
      <c r="B13" s="14"/>
      <c r="C13" s="14"/>
      <c r="D13" s="14"/>
      <c r="E13" s="14"/>
      <c r="F13" s="14"/>
      <c r="G13" s="2">
        <f>SUM(G7:G12)</f>
        <v>28056</v>
      </c>
      <c r="H13" s="14"/>
      <c r="I13" s="14"/>
      <c r="J13" s="3">
        <f>SUM(J7:J12)</f>
        <v>13978</v>
      </c>
      <c r="K13" s="4">
        <f>SUM(K7:K12)</f>
        <v>42034</v>
      </c>
    </row>
  </sheetData>
  <mergeCells count="13">
    <mergeCell ref="G4:G5"/>
    <mergeCell ref="I4:I5"/>
    <mergeCell ref="J4:J5"/>
    <mergeCell ref="A1:K1"/>
    <mergeCell ref="A2:K2"/>
    <mergeCell ref="B3:G3"/>
    <mergeCell ref="H3:J3"/>
    <mergeCell ref="K3:K5"/>
    <mergeCell ref="A4:A5"/>
    <mergeCell ref="B4:B5"/>
    <mergeCell ref="C4:C5"/>
    <mergeCell ref="E4:E5"/>
    <mergeCell ref="F4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3"/>
  <sheetViews>
    <sheetView zoomScale="160" zoomScaleNormal="160" workbookViewId="0">
      <selection activeCell="J7" sqref="J7"/>
    </sheetView>
  </sheetViews>
  <sheetFormatPr defaultRowHeight="14.4"/>
  <cols>
    <col min="1" max="1" width="23.44140625" customWidth="1"/>
    <col min="2" max="2" width="12.109375" customWidth="1"/>
    <col min="3" max="3" width="7.5546875" bestFit="1" customWidth="1"/>
    <col min="4" max="4" width="17.109375" customWidth="1"/>
    <col min="5" max="6" width="7.44140625" customWidth="1"/>
    <col min="7" max="7" width="12.88671875" customWidth="1"/>
    <col min="8" max="10" width="12.109375" customWidth="1"/>
    <col min="11" max="11" width="15.33203125" customWidth="1"/>
  </cols>
  <sheetData>
    <row r="1" spans="1:11">
      <c r="A1" s="17" t="s">
        <v>30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>
      <c r="A3" s="5"/>
      <c r="B3" s="21" t="s">
        <v>2</v>
      </c>
      <c r="C3" s="21"/>
      <c r="D3" s="21"/>
      <c r="E3" s="21"/>
      <c r="F3" s="21"/>
      <c r="G3" s="21"/>
      <c r="H3" s="22" t="s">
        <v>22</v>
      </c>
      <c r="I3" s="22"/>
      <c r="J3" s="22"/>
      <c r="K3" s="23" t="s">
        <v>3</v>
      </c>
    </row>
    <row r="4" spans="1:11" ht="30.6">
      <c r="A4" s="24" t="s">
        <v>4</v>
      </c>
      <c r="B4" s="15" t="s">
        <v>5</v>
      </c>
      <c r="C4" s="15" t="s">
        <v>6</v>
      </c>
      <c r="D4" s="6" t="s">
        <v>7</v>
      </c>
      <c r="E4" s="15" t="s">
        <v>8</v>
      </c>
      <c r="F4" s="15" t="s">
        <v>9</v>
      </c>
      <c r="G4" s="15" t="s">
        <v>10</v>
      </c>
      <c r="H4" s="7" t="s">
        <v>11</v>
      </c>
      <c r="I4" s="16" t="s">
        <v>9</v>
      </c>
      <c r="J4" s="16" t="s">
        <v>10</v>
      </c>
      <c r="K4" s="23"/>
    </row>
    <row r="5" spans="1:11" ht="20.399999999999999">
      <c r="A5" s="24"/>
      <c r="B5" s="15"/>
      <c r="C5" s="15"/>
      <c r="D5" s="6" t="s">
        <v>12</v>
      </c>
      <c r="E5" s="15"/>
      <c r="F5" s="15"/>
      <c r="G5" s="15"/>
      <c r="H5" s="7" t="s">
        <v>13</v>
      </c>
      <c r="I5" s="16"/>
      <c r="J5" s="16"/>
      <c r="K5" s="23"/>
    </row>
    <row r="6" spans="1:11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/>
    </row>
    <row r="7" spans="1:11">
      <c r="A7" s="10" t="s">
        <v>14</v>
      </c>
      <c r="B7" s="5">
        <v>120</v>
      </c>
      <c r="C7" s="5">
        <v>15</v>
      </c>
      <c r="D7" s="5">
        <f>PRODUCT(B7,C7)</f>
        <v>1800</v>
      </c>
      <c r="E7" s="5" t="s">
        <v>15</v>
      </c>
      <c r="F7" s="1"/>
      <c r="G7" s="11"/>
      <c r="H7" s="5">
        <f>PRODUCT(D7,50%)</f>
        <v>900</v>
      </c>
      <c r="I7" s="1">
        <f>F7</f>
        <v>0</v>
      </c>
      <c r="J7" s="12"/>
      <c r="K7" s="12">
        <f>SUM(G7,J7)</f>
        <v>0</v>
      </c>
    </row>
    <row r="8" spans="1:11">
      <c r="A8" s="10" t="s">
        <v>16</v>
      </c>
      <c r="B8" s="5">
        <v>120</v>
      </c>
      <c r="C8" s="5">
        <v>15</v>
      </c>
      <c r="D8" s="5">
        <f t="shared" ref="D8:D12" si="0">PRODUCT(B8,C8)</f>
        <v>1800</v>
      </c>
      <c r="E8" s="5" t="s">
        <v>15</v>
      </c>
      <c r="F8" s="1">
        <f>PRODUCT(F7,0.3)</f>
        <v>0.3</v>
      </c>
      <c r="G8" s="11">
        <f t="shared" ref="G7:G12" si="1">PRODUCT(D8,F8)</f>
        <v>540</v>
      </c>
      <c r="H8" s="5">
        <f t="shared" ref="H8:H12" si="2">PRODUCT(D8,50%)</f>
        <v>900</v>
      </c>
      <c r="I8" s="1">
        <f t="shared" ref="I8:I12" si="3">F8</f>
        <v>0.3</v>
      </c>
      <c r="J8" s="12">
        <f t="shared" ref="J7:J12" si="4">PRODUCT(H8,F8)</f>
        <v>270</v>
      </c>
      <c r="K8" s="12">
        <f t="shared" ref="K8:K12" si="5">SUM(G8,J8)</f>
        <v>810</v>
      </c>
    </row>
    <row r="9" spans="1:11">
      <c r="A9" s="13" t="s">
        <v>17</v>
      </c>
      <c r="B9" s="5">
        <v>84</v>
      </c>
      <c r="C9" s="5">
        <v>15</v>
      </c>
      <c r="D9" s="5">
        <f t="shared" si="0"/>
        <v>1260</v>
      </c>
      <c r="E9" s="5" t="s">
        <v>15</v>
      </c>
      <c r="F9" s="1">
        <v>10</v>
      </c>
      <c r="G9" s="11">
        <f t="shared" si="1"/>
        <v>12600</v>
      </c>
      <c r="H9" s="5">
        <f t="shared" si="2"/>
        <v>630</v>
      </c>
      <c r="I9" s="1">
        <f t="shared" si="3"/>
        <v>10</v>
      </c>
      <c r="J9" s="12">
        <f t="shared" si="4"/>
        <v>6300</v>
      </c>
      <c r="K9" s="12">
        <f t="shared" si="5"/>
        <v>18900</v>
      </c>
    </row>
    <row r="10" spans="1:11" ht="20.399999999999999">
      <c r="A10" s="10" t="s">
        <v>21</v>
      </c>
      <c r="B10" s="5">
        <v>48</v>
      </c>
      <c r="C10" s="5">
        <v>15</v>
      </c>
      <c r="D10" s="5">
        <f>PRODUCT(B10,C10)/12</f>
        <v>60</v>
      </c>
      <c r="E10" s="5" t="s">
        <v>18</v>
      </c>
      <c r="F10" s="1">
        <v>100</v>
      </c>
      <c r="G10" s="11">
        <f t="shared" si="1"/>
        <v>6000</v>
      </c>
      <c r="H10" s="5">
        <v>30</v>
      </c>
      <c r="I10" s="1">
        <f t="shared" si="3"/>
        <v>100</v>
      </c>
      <c r="J10" s="12">
        <f t="shared" si="4"/>
        <v>3000</v>
      </c>
      <c r="K10" s="12">
        <f t="shared" si="5"/>
        <v>9000</v>
      </c>
    </row>
    <row r="11" spans="1:11">
      <c r="A11" s="10" t="s">
        <v>19</v>
      </c>
      <c r="B11" s="5">
        <v>48</v>
      </c>
      <c r="C11" s="5">
        <v>15</v>
      </c>
      <c r="D11" s="5">
        <f t="shared" si="0"/>
        <v>720</v>
      </c>
      <c r="E11" s="5" t="s">
        <v>15</v>
      </c>
      <c r="F11" s="1">
        <v>10</v>
      </c>
      <c r="G11" s="11">
        <f t="shared" si="1"/>
        <v>7200</v>
      </c>
      <c r="H11" s="5">
        <f t="shared" si="2"/>
        <v>360</v>
      </c>
      <c r="I11" s="1">
        <f t="shared" si="3"/>
        <v>10</v>
      </c>
      <c r="J11" s="12">
        <f t="shared" si="4"/>
        <v>3600</v>
      </c>
      <c r="K11" s="12">
        <f t="shared" si="5"/>
        <v>10800</v>
      </c>
    </row>
    <row r="12" spans="1:11" ht="20.399999999999999">
      <c r="A12" s="10" t="s">
        <v>20</v>
      </c>
      <c r="B12" s="5">
        <v>0</v>
      </c>
      <c r="C12" s="5">
        <v>15</v>
      </c>
      <c r="D12" s="5">
        <f t="shared" si="0"/>
        <v>0</v>
      </c>
      <c r="E12" s="5" t="s">
        <v>15</v>
      </c>
      <c r="F12" s="12">
        <v>0</v>
      </c>
      <c r="G12" s="11">
        <f t="shared" si="1"/>
        <v>0</v>
      </c>
      <c r="H12" s="5">
        <f t="shared" si="2"/>
        <v>0</v>
      </c>
      <c r="I12" s="1">
        <f t="shared" si="3"/>
        <v>0</v>
      </c>
      <c r="J12" s="12">
        <f t="shared" si="4"/>
        <v>0</v>
      </c>
      <c r="K12" s="12">
        <f t="shared" si="5"/>
        <v>0</v>
      </c>
    </row>
    <row r="13" spans="1:11">
      <c r="A13" s="14"/>
      <c r="B13" s="14"/>
      <c r="C13" s="14"/>
      <c r="D13" s="14"/>
      <c r="E13" s="14"/>
      <c r="F13" s="14"/>
      <c r="G13" s="2">
        <f>SUM(G7:G12)</f>
        <v>26340</v>
      </c>
      <c r="H13" s="14"/>
      <c r="I13" s="14"/>
      <c r="J13" s="3">
        <f>SUM(J7:J12)</f>
        <v>13170</v>
      </c>
      <c r="K13" s="4">
        <f>SUM(K7:K12)</f>
        <v>39510</v>
      </c>
    </row>
  </sheetData>
  <mergeCells count="13">
    <mergeCell ref="G4:G5"/>
    <mergeCell ref="I4:I5"/>
    <mergeCell ref="J4:J5"/>
    <mergeCell ref="A1:K1"/>
    <mergeCell ref="A2:K2"/>
    <mergeCell ref="B3:G3"/>
    <mergeCell ref="H3:J3"/>
    <mergeCell ref="K3:K5"/>
    <mergeCell ref="A4:A5"/>
    <mergeCell ref="B4:B5"/>
    <mergeCell ref="C4:C5"/>
    <mergeCell ref="E4:E5"/>
    <mergeCell ref="F4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3"/>
  <sheetViews>
    <sheetView zoomScale="160" zoomScaleNormal="160" workbookViewId="0">
      <selection activeCell="G7" sqref="G7"/>
    </sheetView>
  </sheetViews>
  <sheetFormatPr defaultRowHeight="14.4"/>
  <cols>
    <col min="1" max="1" width="23.44140625" customWidth="1"/>
    <col min="2" max="2" width="12.109375" customWidth="1"/>
    <col min="3" max="3" width="7.5546875" bestFit="1" customWidth="1"/>
    <col min="4" max="4" width="17.109375" customWidth="1"/>
    <col min="5" max="6" width="7.44140625" customWidth="1"/>
    <col min="7" max="7" width="12.88671875" customWidth="1"/>
    <col min="8" max="10" width="12.109375" customWidth="1"/>
    <col min="11" max="11" width="15.33203125" customWidth="1"/>
  </cols>
  <sheetData>
    <row r="1" spans="1:11">
      <c r="A1" s="17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>
      <c r="A3" s="5"/>
      <c r="B3" s="21" t="s">
        <v>2</v>
      </c>
      <c r="C3" s="21"/>
      <c r="D3" s="21"/>
      <c r="E3" s="21"/>
      <c r="F3" s="21"/>
      <c r="G3" s="21"/>
      <c r="H3" s="22" t="s">
        <v>22</v>
      </c>
      <c r="I3" s="22"/>
      <c r="J3" s="22"/>
      <c r="K3" s="23" t="s">
        <v>3</v>
      </c>
    </row>
    <row r="4" spans="1:11" ht="30.6">
      <c r="A4" s="24" t="s">
        <v>4</v>
      </c>
      <c r="B4" s="15" t="s">
        <v>5</v>
      </c>
      <c r="C4" s="15" t="s">
        <v>6</v>
      </c>
      <c r="D4" s="6" t="s">
        <v>7</v>
      </c>
      <c r="E4" s="15" t="s">
        <v>8</v>
      </c>
      <c r="F4" s="15" t="s">
        <v>9</v>
      </c>
      <c r="G4" s="15" t="s">
        <v>10</v>
      </c>
      <c r="H4" s="7" t="s">
        <v>11</v>
      </c>
      <c r="I4" s="16" t="s">
        <v>9</v>
      </c>
      <c r="J4" s="16" t="s">
        <v>10</v>
      </c>
      <c r="K4" s="23"/>
    </row>
    <row r="5" spans="1:11" ht="20.399999999999999">
      <c r="A5" s="24"/>
      <c r="B5" s="15"/>
      <c r="C5" s="15"/>
      <c r="D5" s="6" t="s">
        <v>12</v>
      </c>
      <c r="E5" s="15"/>
      <c r="F5" s="15"/>
      <c r="G5" s="15"/>
      <c r="H5" s="7" t="s">
        <v>13</v>
      </c>
      <c r="I5" s="16"/>
      <c r="J5" s="16"/>
      <c r="K5" s="23"/>
    </row>
    <row r="6" spans="1:11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/>
    </row>
    <row r="7" spans="1:11">
      <c r="A7" s="10" t="s">
        <v>14</v>
      </c>
      <c r="B7" s="5">
        <v>240</v>
      </c>
      <c r="C7" s="5">
        <v>15</v>
      </c>
      <c r="D7" s="5">
        <f>PRODUCT(B7,C7)</f>
        <v>3600</v>
      </c>
      <c r="E7" s="5" t="s">
        <v>15</v>
      </c>
      <c r="F7" s="1"/>
      <c r="G7" s="11"/>
      <c r="H7" s="5">
        <f>PRODUCT(D7,50%)</f>
        <v>1800</v>
      </c>
      <c r="I7" s="1"/>
      <c r="J7" s="12"/>
      <c r="K7" s="12">
        <f>SUM(G7,J7)</f>
        <v>0</v>
      </c>
    </row>
    <row r="8" spans="1:11">
      <c r="A8" s="10" t="s">
        <v>16</v>
      </c>
      <c r="B8" s="5">
        <v>240</v>
      </c>
      <c r="C8" s="5">
        <v>15</v>
      </c>
      <c r="D8" s="5">
        <f t="shared" ref="D8:D12" si="0">PRODUCT(B8,C8)</f>
        <v>3600</v>
      </c>
      <c r="E8" s="5" t="s">
        <v>15</v>
      </c>
      <c r="F8" s="1">
        <f>PRODUCT(F7,0.3)</f>
        <v>0.3</v>
      </c>
      <c r="G8" s="11">
        <f t="shared" ref="G7:G12" si="1">PRODUCT(D8,F8)</f>
        <v>1080</v>
      </c>
      <c r="H8" s="5">
        <f t="shared" ref="H8:H12" si="2">PRODUCT(D8,50%)</f>
        <v>1800</v>
      </c>
      <c r="I8" s="1">
        <f t="shared" ref="I8:I12" si="3">F8</f>
        <v>0.3</v>
      </c>
      <c r="J8" s="12">
        <f t="shared" ref="J7:J12" si="4">PRODUCT(H8,F8)</f>
        <v>540</v>
      </c>
      <c r="K8" s="12">
        <f t="shared" ref="K8:K12" si="5">SUM(G8,J8)</f>
        <v>1620</v>
      </c>
    </row>
    <row r="9" spans="1:11">
      <c r="A9" s="13" t="s">
        <v>17</v>
      </c>
      <c r="B9" s="5">
        <v>120</v>
      </c>
      <c r="C9" s="5">
        <v>15</v>
      </c>
      <c r="D9" s="5">
        <f t="shared" si="0"/>
        <v>1800</v>
      </c>
      <c r="E9" s="5" t="s">
        <v>15</v>
      </c>
      <c r="F9" s="1">
        <v>10</v>
      </c>
      <c r="G9" s="11">
        <f t="shared" si="1"/>
        <v>18000</v>
      </c>
      <c r="H9" s="5">
        <f t="shared" si="2"/>
        <v>900</v>
      </c>
      <c r="I9" s="1">
        <f t="shared" si="3"/>
        <v>10</v>
      </c>
      <c r="J9" s="12">
        <f t="shared" si="4"/>
        <v>9000</v>
      </c>
      <c r="K9" s="12">
        <f t="shared" si="5"/>
        <v>27000</v>
      </c>
    </row>
    <row r="10" spans="1:11" ht="20.399999999999999">
      <c r="A10" s="10" t="s">
        <v>21</v>
      </c>
      <c r="B10" s="5">
        <v>72</v>
      </c>
      <c r="C10" s="5">
        <v>15</v>
      </c>
      <c r="D10" s="5">
        <f>PRODUCT(B10,C10)/12</f>
        <v>90</v>
      </c>
      <c r="E10" s="5" t="s">
        <v>18</v>
      </c>
      <c r="F10" s="1">
        <v>100</v>
      </c>
      <c r="G10" s="11">
        <f t="shared" si="1"/>
        <v>9000</v>
      </c>
      <c r="H10" s="5">
        <f>D10/2</f>
        <v>45</v>
      </c>
      <c r="I10" s="1">
        <f t="shared" si="3"/>
        <v>100</v>
      </c>
      <c r="J10" s="12">
        <f t="shared" si="4"/>
        <v>4500</v>
      </c>
      <c r="K10" s="12">
        <f t="shared" si="5"/>
        <v>13500</v>
      </c>
    </row>
    <row r="11" spans="1:11">
      <c r="A11" s="10" t="s">
        <v>19</v>
      </c>
      <c r="B11" s="5">
        <v>84</v>
      </c>
      <c r="C11" s="5">
        <v>15</v>
      </c>
      <c r="D11" s="5">
        <f t="shared" si="0"/>
        <v>1260</v>
      </c>
      <c r="E11" s="5" t="s">
        <v>15</v>
      </c>
      <c r="F11" s="1">
        <v>10</v>
      </c>
      <c r="G11" s="11">
        <f t="shared" si="1"/>
        <v>12600</v>
      </c>
      <c r="H11" s="5">
        <f t="shared" si="2"/>
        <v>630</v>
      </c>
      <c r="I11" s="1">
        <f t="shared" si="3"/>
        <v>10</v>
      </c>
      <c r="J11" s="12">
        <f t="shared" si="4"/>
        <v>6300</v>
      </c>
      <c r="K11" s="12">
        <f t="shared" si="5"/>
        <v>18900</v>
      </c>
    </row>
    <row r="12" spans="1:11" ht="20.399999999999999">
      <c r="A12" s="10" t="s">
        <v>20</v>
      </c>
      <c r="B12" s="5">
        <v>0</v>
      </c>
      <c r="C12" s="5">
        <v>15</v>
      </c>
      <c r="D12" s="5">
        <f t="shared" si="0"/>
        <v>0</v>
      </c>
      <c r="E12" s="5" t="s">
        <v>15</v>
      </c>
      <c r="F12" s="12">
        <v>0</v>
      </c>
      <c r="G12" s="11">
        <f t="shared" si="1"/>
        <v>0</v>
      </c>
      <c r="H12" s="5">
        <f t="shared" si="2"/>
        <v>0</v>
      </c>
      <c r="I12" s="1">
        <f t="shared" si="3"/>
        <v>0</v>
      </c>
      <c r="J12" s="12">
        <f t="shared" si="4"/>
        <v>0</v>
      </c>
      <c r="K12" s="12">
        <f t="shared" si="5"/>
        <v>0</v>
      </c>
    </row>
    <row r="13" spans="1:11">
      <c r="A13" s="14"/>
      <c r="B13" s="14"/>
      <c r="C13" s="14"/>
      <c r="D13" s="14"/>
      <c r="E13" s="14"/>
      <c r="F13" s="14"/>
      <c r="G13" s="2">
        <f>SUM(G7:G12)</f>
        <v>40680</v>
      </c>
      <c r="H13" s="14"/>
      <c r="I13" s="14"/>
      <c r="J13" s="3">
        <f>SUM(J7:J12)</f>
        <v>20340</v>
      </c>
      <c r="K13" s="4">
        <f>SUM(K7:K12)</f>
        <v>61020</v>
      </c>
    </row>
  </sheetData>
  <mergeCells count="13">
    <mergeCell ref="G4:G5"/>
    <mergeCell ref="I4:I5"/>
    <mergeCell ref="J4:J5"/>
    <mergeCell ref="A1:K1"/>
    <mergeCell ref="A2:K2"/>
    <mergeCell ref="B3:G3"/>
    <mergeCell ref="H3:J3"/>
    <mergeCell ref="K3:K5"/>
    <mergeCell ref="A4:A5"/>
    <mergeCell ref="B4:B5"/>
    <mergeCell ref="C4:C5"/>
    <mergeCell ref="E4:E5"/>
    <mergeCell ref="F4:F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3"/>
  <sheetViews>
    <sheetView zoomScale="145" zoomScaleNormal="145" workbookViewId="0">
      <selection activeCell="G7" sqref="G7"/>
    </sheetView>
  </sheetViews>
  <sheetFormatPr defaultRowHeight="14.4"/>
  <cols>
    <col min="1" max="1" width="23.44140625" customWidth="1"/>
    <col min="2" max="2" width="12.109375" customWidth="1"/>
    <col min="3" max="3" width="7.5546875" bestFit="1" customWidth="1"/>
    <col min="4" max="4" width="17.109375" customWidth="1"/>
    <col min="5" max="6" width="7.44140625" customWidth="1"/>
    <col min="7" max="7" width="12.88671875" customWidth="1"/>
    <col min="8" max="10" width="12.109375" customWidth="1"/>
    <col min="11" max="11" width="15.33203125" customWidth="1"/>
  </cols>
  <sheetData>
    <row r="1" spans="1:11">
      <c r="A1" s="17" t="s">
        <v>32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>
      <c r="A3" s="5"/>
      <c r="B3" s="21" t="s">
        <v>2</v>
      </c>
      <c r="C3" s="21"/>
      <c r="D3" s="21"/>
      <c r="E3" s="21"/>
      <c r="F3" s="21"/>
      <c r="G3" s="21"/>
      <c r="H3" s="22" t="s">
        <v>22</v>
      </c>
      <c r="I3" s="22"/>
      <c r="J3" s="22"/>
      <c r="K3" s="23" t="s">
        <v>3</v>
      </c>
    </row>
    <row r="4" spans="1:11" ht="30.6">
      <c r="A4" s="24" t="s">
        <v>4</v>
      </c>
      <c r="B4" s="15" t="s">
        <v>5</v>
      </c>
      <c r="C4" s="15" t="s">
        <v>6</v>
      </c>
      <c r="D4" s="6" t="s">
        <v>7</v>
      </c>
      <c r="E4" s="15" t="s">
        <v>8</v>
      </c>
      <c r="F4" s="15" t="s">
        <v>9</v>
      </c>
      <c r="G4" s="15" t="s">
        <v>10</v>
      </c>
      <c r="H4" s="7" t="s">
        <v>11</v>
      </c>
      <c r="I4" s="16" t="s">
        <v>9</v>
      </c>
      <c r="J4" s="16" t="s">
        <v>10</v>
      </c>
      <c r="K4" s="23"/>
    </row>
    <row r="5" spans="1:11" ht="20.399999999999999">
      <c r="A5" s="24"/>
      <c r="B5" s="15"/>
      <c r="C5" s="15"/>
      <c r="D5" s="6" t="s">
        <v>12</v>
      </c>
      <c r="E5" s="15"/>
      <c r="F5" s="15"/>
      <c r="G5" s="15"/>
      <c r="H5" s="7" t="s">
        <v>13</v>
      </c>
      <c r="I5" s="16"/>
      <c r="J5" s="16"/>
      <c r="K5" s="23"/>
    </row>
    <row r="6" spans="1:11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/>
    </row>
    <row r="7" spans="1:11">
      <c r="A7" s="10" t="s">
        <v>14</v>
      </c>
      <c r="B7" s="5">
        <v>120</v>
      </c>
      <c r="C7" s="5">
        <v>15</v>
      </c>
      <c r="D7" s="5">
        <f>PRODUCT(B7,C7)</f>
        <v>1800</v>
      </c>
      <c r="E7" s="5" t="s">
        <v>15</v>
      </c>
      <c r="F7" s="1"/>
      <c r="G7" s="11"/>
      <c r="H7" s="5">
        <f>PRODUCT(D7,50%)</f>
        <v>900</v>
      </c>
      <c r="I7" s="1"/>
      <c r="J7" s="12"/>
      <c r="K7" s="12"/>
    </row>
    <row r="8" spans="1:11">
      <c r="A8" s="10" t="s">
        <v>16</v>
      </c>
      <c r="B8" s="5">
        <v>120</v>
      </c>
      <c r="C8" s="5">
        <v>15</v>
      </c>
      <c r="D8" s="5">
        <f t="shared" ref="D8:D12" si="0">PRODUCT(B8,C8)</f>
        <v>1800</v>
      </c>
      <c r="E8" s="5" t="s">
        <v>15</v>
      </c>
      <c r="F8" s="1">
        <f>PRODUCT(F7,0.3)</f>
        <v>0.3</v>
      </c>
      <c r="G8" s="11">
        <f t="shared" ref="G7:G12" si="1">PRODUCT(D8,F8)</f>
        <v>540</v>
      </c>
      <c r="H8" s="5">
        <f t="shared" ref="H8:H12" si="2">PRODUCT(D8,50%)</f>
        <v>900</v>
      </c>
      <c r="I8" s="1">
        <f t="shared" ref="I8:I12" si="3">F8</f>
        <v>0.3</v>
      </c>
      <c r="J8" s="12">
        <f t="shared" ref="J7:J12" si="4">PRODUCT(H8,F8)</f>
        <v>270</v>
      </c>
      <c r="K8" s="12">
        <f t="shared" ref="K8:K12" si="5">SUM(G8,J8)</f>
        <v>810</v>
      </c>
    </row>
    <row r="9" spans="1:11">
      <c r="A9" s="13" t="s">
        <v>17</v>
      </c>
      <c r="B9" s="5">
        <v>84</v>
      </c>
      <c r="C9" s="5">
        <v>15</v>
      </c>
      <c r="D9" s="5">
        <f t="shared" si="0"/>
        <v>1260</v>
      </c>
      <c r="E9" s="5" t="s">
        <v>15</v>
      </c>
      <c r="F9" s="1">
        <v>10</v>
      </c>
      <c r="G9" s="11">
        <f t="shared" si="1"/>
        <v>12600</v>
      </c>
      <c r="H9" s="5">
        <f t="shared" si="2"/>
        <v>630</v>
      </c>
      <c r="I9" s="1">
        <f t="shared" si="3"/>
        <v>10</v>
      </c>
      <c r="J9" s="12">
        <f t="shared" si="4"/>
        <v>6300</v>
      </c>
      <c r="K9" s="12">
        <f t="shared" si="5"/>
        <v>18900</v>
      </c>
    </row>
    <row r="10" spans="1:11" ht="20.399999999999999">
      <c r="A10" s="10" t="s">
        <v>21</v>
      </c>
      <c r="B10" s="5">
        <v>48</v>
      </c>
      <c r="C10" s="5">
        <v>15</v>
      </c>
      <c r="D10" s="5">
        <f>PRODUCT(B10,C10)/12</f>
        <v>60</v>
      </c>
      <c r="E10" s="5" t="s">
        <v>18</v>
      </c>
      <c r="F10" s="1">
        <v>100</v>
      </c>
      <c r="G10" s="11">
        <f t="shared" si="1"/>
        <v>6000</v>
      </c>
      <c r="H10" s="5">
        <f>D10/2</f>
        <v>30</v>
      </c>
      <c r="I10" s="1">
        <f t="shared" si="3"/>
        <v>100</v>
      </c>
      <c r="J10" s="12">
        <f t="shared" si="4"/>
        <v>3000</v>
      </c>
      <c r="K10" s="12">
        <f t="shared" si="5"/>
        <v>9000</v>
      </c>
    </row>
    <row r="11" spans="1:11">
      <c r="A11" s="10" t="s">
        <v>19</v>
      </c>
      <c r="B11" s="5">
        <v>48</v>
      </c>
      <c r="C11" s="5">
        <v>15</v>
      </c>
      <c r="D11" s="5">
        <f t="shared" si="0"/>
        <v>720</v>
      </c>
      <c r="E11" s="5" t="s">
        <v>15</v>
      </c>
      <c r="F11" s="1">
        <v>10</v>
      </c>
      <c r="G11" s="11">
        <f t="shared" si="1"/>
        <v>7200</v>
      </c>
      <c r="H11" s="5">
        <f t="shared" si="2"/>
        <v>360</v>
      </c>
      <c r="I11" s="1">
        <f t="shared" si="3"/>
        <v>10</v>
      </c>
      <c r="J11" s="12">
        <f t="shared" si="4"/>
        <v>3600</v>
      </c>
      <c r="K11" s="12">
        <f t="shared" si="5"/>
        <v>10800</v>
      </c>
    </row>
    <row r="12" spans="1:11" ht="20.399999999999999">
      <c r="A12" s="10" t="s">
        <v>20</v>
      </c>
      <c r="B12" s="5">
        <v>0</v>
      </c>
      <c r="C12" s="5">
        <v>15</v>
      </c>
      <c r="D12" s="5">
        <f t="shared" si="0"/>
        <v>0</v>
      </c>
      <c r="E12" s="5" t="s">
        <v>15</v>
      </c>
      <c r="F12" s="12">
        <v>0</v>
      </c>
      <c r="G12" s="11">
        <f t="shared" si="1"/>
        <v>0</v>
      </c>
      <c r="H12" s="5">
        <f t="shared" si="2"/>
        <v>0</v>
      </c>
      <c r="I12" s="1">
        <f t="shared" si="3"/>
        <v>0</v>
      </c>
      <c r="J12" s="12">
        <f t="shared" si="4"/>
        <v>0</v>
      </c>
      <c r="K12" s="12">
        <f t="shared" si="5"/>
        <v>0</v>
      </c>
    </row>
    <row r="13" spans="1:11">
      <c r="A13" s="14"/>
      <c r="B13" s="14"/>
      <c r="C13" s="14"/>
      <c r="D13" s="14"/>
      <c r="E13" s="14"/>
      <c r="F13" s="14"/>
      <c r="G13" s="2">
        <f>SUM(G7:G12)</f>
        <v>26340</v>
      </c>
      <c r="H13" s="14"/>
      <c r="I13" s="14"/>
      <c r="J13" s="3">
        <f>SUM(J7:J12)</f>
        <v>13170</v>
      </c>
      <c r="K13" s="4">
        <f>SUM(K7:K12)</f>
        <v>39510</v>
      </c>
    </row>
  </sheetData>
  <mergeCells count="13">
    <mergeCell ref="G4:G5"/>
    <mergeCell ref="I4:I5"/>
    <mergeCell ref="J4:J5"/>
    <mergeCell ref="A1:K1"/>
    <mergeCell ref="A2:K2"/>
    <mergeCell ref="B3:G3"/>
    <mergeCell ref="H3:J3"/>
    <mergeCell ref="K3:K5"/>
    <mergeCell ref="A4:A5"/>
    <mergeCell ref="B4:B5"/>
    <mergeCell ref="C4:C5"/>
    <mergeCell ref="E4:E5"/>
    <mergeCell ref="F4:F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3"/>
  <sheetViews>
    <sheetView zoomScale="130" zoomScaleNormal="130" workbookViewId="0">
      <selection sqref="A1:K1"/>
    </sheetView>
  </sheetViews>
  <sheetFormatPr defaultRowHeight="14.4"/>
  <cols>
    <col min="1" max="1" width="23.44140625" customWidth="1"/>
    <col min="2" max="2" width="12.109375" customWidth="1"/>
    <col min="3" max="3" width="7.5546875" bestFit="1" customWidth="1"/>
    <col min="4" max="4" width="17.109375" customWidth="1"/>
    <col min="5" max="6" width="7.44140625" customWidth="1"/>
    <col min="7" max="7" width="12.88671875" customWidth="1"/>
    <col min="8" max="10" width="12.109375" customWidth="1"/>
    <col min="11" max="11" width="15.33203125" customWidth="1"/>
  </cols>
  <sheetData>
    <row r="1" spans="1:11">
      <c r="A1" s="26" t="s">
        <v>33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>
      <c r="A3" s="5"/>
      <c r="B3" s="21" t="s">
        <v>2</v>
      </c>
      <c r="C3" s="21"/>
      <c r="D3" s="21"/>
      <c r="E3" s="21"/>
      <c r="F3" s="21"/>
      <c r="G3" s="21"/>
      <c r="H3" s="22" t="s">
        <v>22</v>
      </c>
      <c r="I3" s="22"/>
      <c r="J3" s="22"/>
      <c r="K3" s="23" t="s">
        <v>3</v>
      </c>
    </row>
    <row r="4" spans="1:11" ht="30.6">
      <c r="A4" s="24" t="s">
        <v>4</v>
      </c>
      <c r="B4" s="15" t="s">
        <v>5</v>
      </c>
      <c r="C4" s="15" t="s">
        <v>6</v>
      </c>
      <c r="D4" s="6" t="s">
        <v>7</v>
      </c>
      <c r="E4" s="15" t="s">
        <v>8</v>
      </c>
      <c r="F4" s="15" t="s">
        <v>9</v>
      </c>
      <c r="G4" s="15" t="s">
        <v>10</v>
      </c>
      <c r="H4" s="7" t="s">
        <v>11</v>
      </c>
      <c r="I4" s="16" t="s">
        <v>9</v>
      </c>
      <c r="J4" s="16" t="s">
        <v>10</v>
      </c>
      <c r="K4" s="23"/>
    </row>
    <row r="5" spans="1:11" ht="20.399999999999999">
      <c r="A5" s="24"/>
      <c r="B5" s="15"/>
      <c r="C5" s="15"/>
      <c r="D5" s="6" t="s">
        <v>12</v>
      </c>
      <c r="E5" s="15"/>
      <c r="F5" s="15"/>
      <c r="G5" s="15"/>
      <c r="H5" s="7" t="s">
        <v>13</v>
      </c>
      <c r="I5" s="16"/>
      <c r="J5" s="16"/>
      <c r="K5" s="23"/>
    </row>
    <row r="6" spans="1:11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/>
    </row>
    <row r="7" spans="1:11">
      <c r="A7" s="10" t="s">
        <v>14</v>
      </c>
      <c r="B7" s="5">
        <v>216</v>
      </c>
      <c r="C7" s="5">
        <v>15</v>
      </c>
      <c r="D7" s="5">
        <f>PRODUCT(B7,C7)</f>
        <v>3240</v>
      </c>
      <c r="E7" s="5" t="s">
        <v>15</v>
      </c>
      <c r="F7" s="1"/>
      <c r="G7" s="11"/>
      <c r="H7" s="5">
        <f>PRODUCT(D7,50%)</f>
        <v>1620</v>
      </c>
      <c r="I7" s="1"/>
      <c r="J7" s="12"/>
      <c r="K7" s="12">
        <f>SUM(G7,J7)</f>
        <v>0</v>
      </c>
    </row>
    <row r="8" spans="1:11">
      <c r="A8" s="10" t="s">
        <v>16</v>
      </c>
      <c r="B8" s="5">
        <v>216</v>
      </c>
      <c r="C8" s="5">
        <v>15</v>
      </c>
      <c r="D8" s="5">
        <f t="shared" ref="D8:D12" si="0">PRODUCT(B8,C8)</f>
        <v>3240</v>
      </c>
      <c r="E8" s="5" t="s">
        <v>15</v>
      </c>
      <c r="F8" s="1">
        <f>PRODUCT(F7,0.3)</f>
        <v>0.3</v>
      </c>
      <c r="G8" s="11">
        <f t="shared" ref="G7:G12" si="1">PRODUCT(D8,F8)</f>
        <v>972</v>
      </c>
      <c r="H8" s="5">
        <f t="shared" ref="H8:H12" si="2">PRODUCT(D8,50%)</f>
        <v>1620</v>
      </c>
      <c r="I8" s="1">
        <f t="shared" ref="I8:I12" si="3">F8</f>
        <v>0.3</v>
      </c>
      <c r="J8" s="12">
        <f t="shared" ref="J7:J12" si="4">PRODUCT(H8,F8)</f>
        <v>486</v>
      </c>
      <c r="K8" s="12">
        <f t="shared" ref="K8:K12" si="5">SUM(G8,J8)</f>
        <v>1458</v>
      </c>
    </row>
    <row r="9" spans="1:11">
      <c r="A9" s="13" t="s">
        <v>17</v>
      </c>
      <c r="B9" s="5">
        <v>168</v>
      </c>
      <c r="C9" s="5">
        <v>15</v>
      </c>
      <c r="D9" s="5">
        <f t="shared" si="0"/>
        <v>2520</v>
      </c>
      <c r="E9" s="5" t="s">
        <v>15</v>
      </c>
      <c r="F9" s="1">
        <v>10</v>
      </c>
      <c r="G9" s="11">
        <f t="shared" si="1"/>
        <v>25200</v>
      </c>
      <c r="H9" s="5">
        <f t="shared" si="2"/>
        <v>1260</v>
      </c>
      <c r="I9" s="1">
        <f t="shared" si="3"/>
        <v>10</v>
      </c>
      <c r="J9" s="12">
        <f t="shared" si="4"/>
        <v>12600</v>
      </c>
      <c r="K9" s="12">
        <f t="shared" si="5"/>
        <v>37800</v>
      </c>
    </row>
    <row r="10" spans="1:11" ht="20.399999999999999">
      <c r="A10" s="10" t="s">
        <v>21</v>
      </c>
      <c r="B10" s="5">
        <v>60</v>
      </c>
      <c r="C10" s="5">
        <v>15</v>
      </c>
      <c r="D10" s="5">
        <f>PRODUCT(B10,C10)/12</f>
        <v>75</v>
      </c>
      <c r="E10" s="5" t="s">
        <v>18</v>
      </c>
      <c r="F10" s="1">
        <v>100</v>
      </c>
      <c r="G10" s="11">
        <f t="shared" si="1"/>
        <v>7500</v>
      </c>
      <c r="H10" s="5">
        <v>37</v>
      </c>
      <c r="I10" s="1">
        <f t="shared" si="3"/>
        <v>100</v>
      </c>
      <c r="J10" s="12">
        <f t="shared" si="4"/>
        <v>3700</v>
      </c>
      <c r="K10" s="12">
        <f t="shared" si="5"/>
        <v>11200</v>
      </c>
    </row>
    <row r="11" spans="1:11">
      <c r="A11" s="10" t="s">
        <v>19</v>
      </c>
      <c r="B11" s="5">
        <v>48</v>
      </c>
      <c r="C11" s="5">
        <v>15</v>
      </c>
      <c r="D11" s="5">
        <f t="shared" si="0"/>
        <v>720</v>
      </c>
      <c r="E11" s="5" t="s">
        <v>15</v>
      </c>
      <c r="F11" s="1">
        <v>10</v>
      </c>
      <c r="G11" s="11">
        <f t="shared" si="1"/>
        <v>7200</v>
      </c>
      <c r="H11" s="5">
        <f t="shared" si="2"/>
        <v>360</v>
      </c>
      <c r="I11" s="1">
        <f t="shared" si="3"/>
        <v>10</v>
      </c>
      <c r="J11" s="12">
        <f t="shared" si="4"/>
        <v>3600</v>
      </c>
      <c r="K11" s="12">
        <f t="shared" si="5"/>
        <v>10800</v>
      </c>
    </row>
    <row r="12" spans="1:11" ht="20.399999999999999">
      <c r="A12" s="10" t="s">
        <v>20</v>
      </c>
      <c r="B12" s="5">
        <v>0</v>
      </c>
      <c r="C12" s="5">
        <v>15</v>
      </c>
      <c r="D12" s="5">
        <f t="shared" si="0"/>
        <v>0</v>
      </c>
      <c r="E12" s="5" t="s">
        <v>15</v>
      </c>
      <c r="F12" s="12">
        <v>0</v>
      </c>
      <c r="G12" s="11">
        <f t="shared" si="1"/>
        <v>0</v>
      </c>
      <c r="H12" s="5">
        <f t="shared" si="2"/>
        <v>0</v>
      </c>
      <c r="I12" s="1">
        <f t="shared" si="3"/>
        <v>0</v>
      </c>
      <c r="J12" s="12">
        <f t="shared" si="4"/>
        <v>0</v>
      </c>
      <c r="K12" s="12">
        <f t="shared" si="5"/>
        <v>0</v>
      </c>
    </row>
    <row r="13" spans="1:11">
      <c r="A13" s="14"/>
      <c r="B13" s="14"/>
      <c r="C13" s="14"/>
      <c r="D13" s="14"/>
      <c r="E13" s="14"/>
      <c r="F13" s="14"/>
      <c r="G13" s="2">
        <f>SUM(G7:G12)</f>
        <v>40872</v>
      </c>
      <c r="H13" s="14"/>
      <c r="I13" s="14"/>
      <c r="J13" s="3">
        <f>SUM(J7:J12)</f>
        <v>20386</v>
      </c>
      <c r="K13" s="4">
        <f>SUM(K7:K12)</f>
        <v>61258</v>
      </c>
    </row>
  </sheetData>
  <mergeCells count="13">
    <mergeCell ref="G4:G5"/>
    <mergeCell ref="I4:I5"/>
    <mergeCell ref="J4:J5"/>
    <mergeCell ref="A1:K1"/>
    <mergeCell ref="A2:K2"/>
    <mergeCell ref="B3:G3"/>
    <mergeCell ref="H3:J3"/>
    <mergeCell ref="K3:K5"/>
    <mergeCell ref="A4:A5"/>
    <mergeCell ref="B4:B5"/>
    <mergeCell ref="C4:C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Część Nr 1</vt:lpstr>
      <vt:lpstr>Część Nr 2</vt:lpstr>
      <vt:lpstr>Część Nr 3</vt:lpstr>
      <vt:lpstr>Część Nr 4</vt:lpstr>
      <vt:lpstr>Część Nr 5</vt:lpstr>
      <vt:lpstr>Część Nr 6</vt:lpstr>
      <vt:lpstr>Część Nr 7</vt:lpstr>
      <vt:lpstr>Część Nr 8</vt:lpstr>
      <vt:lpstr>Część Nr 9</vt:lpstr>
      <vt:lpstr>Część Nr 10</vt:lpstr>
      <vt:lpstr>Część Nr 11</vt:lpstr>
      <vt:lpstr>Część Nr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Brejnak</dc:creator>
  <cp:lastModifiedBy>Lucyna Brejnak</cp:lastModifiedBy>
  <cp:lastPrinted>2026-09-02T09:40:49Z</cp:lastPrinted>
  <dcterms:created xsi:type="dcterms:W3CDTF">2026-09-02T08:52:04Z</dcterms:created>
  <dcterms:modified xsi:type="dcterms:W3CDTF">2026-09-03T20:55:14Z</dcterms:modified>
</cp:coreProperties>
</file>